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reliminarna lista za oglasnu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R123" i="4"/>
  <c r="R122"/>
  <c r="R121"/>
  <c r="R120"/>
  <c r="R119"/>
  <c r="R118"/>
  <c r="R117"/>
  <c r="R116"/>
  <c r="R115"/>
  <c r="R114"/>
  <c r="O114"/>
  <c r="R113"/>
  <c r="R112"/>
  <c r="R111"/>
  <c r="R110"/>
  <c r="R109"/>
  <c r="R108"/>
  <c r="R107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8"/>
  <c r="R87"/>
  <c r="R86"/>
  <c r="R85"/>
  <c r="R84"/>
  <c r="O83"/>
  <c r="R83" s="1"/>
  <c r="R82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O33"/>
  <c r="R32"/>
  <c r="R31"/>
  <c r="R30"/>
  <c r="R29"/>
  <c r="R28"/>
  <c r="O27"/>
  <c r="R27" s="1"/>
  <c r="R26"/>
  <c r="R25"/>
  <c r="R24"/>
  <c r="R23"/>
  <c r="O23"/>
  <c r="O22"/>
  <c r="R22" s="1"/>
  <c r="R21"/>
  <c r="O21"/>
  <c r="R20"/>
  <c r="O19"/>
  <c r="R19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</calcChain>
</file>

<file path=xl/sharedStrings.xml><?xml version="1.0" encoding="utf-8"?>
<sst xmlns="http://schemas.openxmlformats.org/spreadsheetml/2006/main" count="758" uniqueCount="488">
  <si>
    <t>Obrazac tabele</t>
  </si>
  <si>
    <t>Spisak kandidata za dodjelu stipendije studijske 2022/2023. godine - grada/općine MAGLAJ  PRELIMINARNA LISTA</t>
  </si>
  <si>
    <t>Rbr</t>
  </si>
  <si>
    <t>Prezime</t>
  </si>
  <si>
    <t>Ime oca</t>
  </si>
  <si>
    <t>Ime</t>
  </si>
  <si>
    <t>Kategorija</t>
  </si>
  <si>
    <t>Adresa stanovanja</t>
  </si>
  <si>
    <t>God. st.</t>
  </si>
  <si>
    <t>ciklus</t>
  </si>
  <si>
    <t>Visokoškolska ustanova</t>
  </si>
  <si>
    <t>Bodovi</t>
  </si>
  <si>
    <t>Ukupno bodova</t>
  </si>
  <si>
    <t>Visina stipendije</t>
  </si>
  <si>
    <t>Napomena</t>
  </si>
  <si>
    <t>I</t>
  </si>
  <si>
    <t>II</t>
  </si>
  <si>
    <t>III</t>
  </si>
  <si>
    <t>IV</t>
  </si>
  <si>
    <t>V</t>
  </si>
  <si>
    <t>VI</t>
  </si>
  <si>
    <t>VII</t>
  </si>
  <si>
    <t>VIII</t>
  </si>
  <si>
    <t>Gračo</t>
  </si>
  <si>
    <t>Nurdin</t>
  </si>
  <si>
    <t>Amina</t>
  </si>
  <si>
    <t>DURVI</t>
  </si>
  <si>
    <t>Novi Šeher bb</t>
  </si>
  <si>
    <t>Medicinski fakultet Tuzla Odsjek zdravstvenih studija Smjer medicinsko laboratorijska dijagnostika</t>
  </si>
  <si>
    <t>Avdić</t>
  </si>
  <si>
    <t>Mustafa</t>
  </si>
  <si>
    <t>Mediha</t>
  </si>
  <si>
    <t>DUDB</t>
  </si>
  <si>
    <t>Moševac bb</t>
  </si>
  <si>
    <t xml:space="preserve">Saobraćajni fakultet Doboj Logistika </t>
  </si>
  <si>
    <t>Bahtić</t>
  </si>
  <si>
    <t>Besir</t>
  </si>
  <si>
    <t>Sumeja</t>
  </si>
  <si>
    <t>Kosova</t>
  </si>
  <si>
    <t>Visoka poslovna tehnička škola Poslovna ekonomija</t>
  </si>
  <si>
    <t>Husić</t>
  </si>
  <si>
    <t>Smail</t>
  </si>
  <si>
    <t>Adel</t>
  </si>
  <si>
    <t>Kosova bb</t>
  </si>
  <si>
    <t>Ekonomski fakultet Tuzla</t>
  </si>
  <si>
    <t>Ismičić</t>
  </si>
  <si>
    <t>Besim</t>
  </si>
  <si>
    <t>Ekrem</t>
  </si>
  <si>
    <t>Hasana Brkića 25</t>
  </si>
  <si>
    <t>Visoka poslovno tehnička škola Doboj Računarstvo i informatika</t>
  </si>
  <si>
    <t>Jakić</t>
  </si>
  <si>
    <t>Ilija</t>
  </si>
  <si>
    <t>Iva</t>
  </si>
  <si>
    <t>Liješnica bb</t>
  </si>
  <si>
    <t>Prehrambeno - tenološki fakultet Osijek Prehrambeno inženjerstvo</t>
  </si>
  <si>
    <t>Mašić</t>
  </si>
  <si>
    <t>Semiz</t>
  </si>
  <si>
    <t>Dino</t>
  </si>
  <si>
    <t>ul. 1. Marta bb</t>
  </si>
  <si>
    <t xml:space="preserve">Saobraćajni fakultet Doboj -Drumski i gradski saobraćaj </t>
  </si>
  <si>
    <t>Merdić</t>
  </si>
  <si>
    <t>Elvir</t>
  </si>
  <si>
    <t>Adis</t>
  </si>
  <si>
    <t>Tešanjska 6</t>
  </si>
  <si>
    <t>Medicinski fakultet u Sarajevu/ Opći smijer</t>
  </si>
  <si>
    <t>Muratović</t>
  </si>
  <si>
    <t>Isad</t>
  </si>
  <si>
    <t>Lejla</t>
  </si>
  <si>
    <t>Straište bb</t>
  </si>
  <si>
    <t>Islamski pedagoški fakultet Zenica Predškolski odgoj i obrazovanje</t>
  </si>
  <si>
    <t>Smajlović</t>
  </si>
  <si>
    <t>Zijad</t>
  </si>
  <si>
    <t>Vasva</t>
  </si>
  <si>
    <t>DRVI 80 %</t>
  </si>
  <si>
    <t>Čobe bb</t>
  </si>
  <si>
    <t>Fakultet političkih nauka Sarajevo Socijalni rad</t>
  </si>
  <si>
    <t>Brka</t>
  </si>
  <si>
    <t xml:space="preserve">Ago </t>
  </si>
  <si>
    <t>Anes</t>
  </si>
  <si>
    <t>DDB DCI</t>
  </si>
  <si>
    <t>Kopice bb</t>
  </si>
  <si>
    <t>Fakultet zdravstvenih studija Sarajevo Studij fizioterapije</t>
  </si>
  <si>
    <t xml:space="preserve">Plančić </t>
  </si>
  <si>
    <t>Salko</t>
  </si>
  <si>
    <t>Selma</t>
  </si>
  <si>
    <t>Pravni fakultet Zenica Opšti smjer</t>
  </si>
  <si>
    <t>Murtezanović</t>
  </si>
  <si>
    <t>Edib</t>
  </si>
  <si>
    <t>Senka</t>
  </si>
  <si>
    <t>DRVI 40%</t>
  </si>
  <si>
    <t>Srebreničkih žrtava rata 34/A</t>
  </si>
  <si>
    <t xml:space="preserve">Visoka medicinska škola zdravstva Zdravstvena njega </t>
  </si>
  <si>
    <t>Zelić</t>
  </si>
  <si>
    <t>Marko</t>
  </si>
  <si>
    <t>Luka</t>
  </si>
  <si>
    <t>DDB, DDRP</t>
  </si>
  <si>
    <t>Strupina bb</t>
  </si>
  <si>
    <t>Fakultet zravstvenih studija Mostar Radiološke tehnologije</t>
  </si>
  <si>
    <t>Cvrčak</t>
  </si>
  <si>
    <t>Sulejman</t>
  </si>
  <si>
    <t>DDB</t>
  </si>
  <si>
    <t xml:space="preserve">Domislica bb </t>
  </si>
  <si>
    <t xml:space="preserve">Filozofski fakultet Zenica Razredna nastava </t>
  </si>
  <si>
    <t>Obralić</t>
  </si>
  <si>
    <t>Minela</t>
  </si>
  <si>
    <t>Medicinski fakultet Tuzla Zdravstveni studiji fizioterapija</t>
  </si>
  <si>
    <t>Delić</t>
  </si>
  <si>
    <t>Zajko</t>
  </si>
  <si>
    <t>DRVI 30%</t>
  </si>
  <si>
    <t>Sarajevska bb</t>
  </si>
  <si>
    <t xml:space="preserve">Visoka medicinska škola zdravstva Doboj Zdravstvena njega </t>
  </si>
  <si>
    <t>Đuhera</t>
  </si>
  <si>
    <t>Munir</t>
  </si>
  <si>
    <t xml:space="preserve">Emina </t>
  </si>
  <si>
    <t>Novi Šeher</t>
  </si>
  <si>
    <t>Metarulško-tehnološki fakultet Zenica-Hemijsko inžinjerstvo</t>
  </si>
  <si>
    <t>Osman</t>
  </si>
  <si>
    <t>Šejma</t>
  </si>
  <si>
    <t>Bosanska 58</t>
  </si>
  <si>
    <t>Filozofski fakultet Zenica Engleski jezik i književnost</t>
  </si>
  <si>
    <t>Husaković</t>
  </si>
  <si>
    <t>Ferid</t>
  </si>
  <si>
    <t>Edin</t>
  </si>
  <si>
    <t xml:space="preserve">DRVI 60 % </t>
  </si>
  <si>
    <t>Mašinski fakulutet Zenica Menadžment proizvodnim tehnologijama</t>
  </si>
  <si>
    <t>Ćatić</t>
  </si>
  <si>
    <t>Nedžad</t>
  </si>
  <si>
    <t>Nadir</t>
  </si>
  <si>
    <t>Aleja Ljiljana T3 2/6</t>
  </si>
  <si>
    <t>Prirodno matematički fakultet Sarajevo-odjsek za biologiju</t>
  </si>
  <si>
    <t>Sirovica</t>
  </si>
  <si>
    <t xml:space="preserve">Damir </t>
  </si>
  <si>
    <t>Nejre</t>
  </si>
  <si>
    <t>Gornja mahala bb</t>
  </si>
  <si>
    <t>Medicinski fakultet Zenica Zdravstvena njega</t>
  </si>
  <si>
    <t>Bajrić</t>
  </si>
  <si>
    <t>Avdo</t>
  </si>
  <si>
    <t>Merjema</t>
  </si>
  <si>
    <t>Civilnih žrtava rata 22/4</t>
  </si>
  <si>
    <t>Filozofski fakultet Razredna nastava</t>
  </si>
  <si>
    <t>Hasanić</t>
  </si>
  <si>
    <t>Fahrudin</t>
  </si>
  <si>
    <t>Liješnica</t>
  </si>
  <si>
    <t>Edukacijski fakultet Travnik-predškolski odgoj</t>
  </si>
  <si>
    <t xml:space="preserve">Osman </t>
  </si>
  <si>
    <t>Musab</t>
  </si>
  <si>
    <t>Karić</t>
  </si>
  <si>
    <t>Samir</t>
  </si>
  <si>
    <t>Kenan</t>
  </si>
  <si>
    <t>Jablanica bb</t>
  </si>
  <si>
    <t>Islamski pedagoški fakultet Zenica Islamska vjeronauka</t>
  </si>
  <si>
    <t>Muhamedović</t>
  </si>
  <si>
    <t>Amir</t>
  </si>
  <si>
    <t>Eda</t>
  </si>
  <si>
    <t>Abdulaha Mahmutagića 8A</t>
  </si>
  <si>
    <t>Mašinski fakultet Tuzla Energetsko mašinstvo</t>
  </si>
  <si>
    <t>Čamić</t>
  </si>
  <si>
    <t xml:space="preserve">Mustafa </t>
  </si>
  <si>
    <t>Liješnica 123</t>
  </si>
  <si>
    <t>Medicinski fakultet Tuzla Studij fizioterapije</t>
  </si>
  <si>
    <t>Kadušić</t>
  </si>
  <si>
    <t>Izet</t>
  </si>
  <si>
    <t>Meliha</t>
  </si>
  <si>
    <t>Medicinski fakultet Tuzla</t>
  </si>
  <si>
    <t>Hajdić</t>
  </si>
  <si>
    <t>Izudin</t>
  </si>
  <si>
    <t>Hajrudin</t>
  </si>
  <si>
    <t>Poljice bb</t>
  </si>
  <si>
    <t>Fakultet informacijskih tehnologija Mostar</t>
  </si>
  <si>
    <t>Krpić</t>
  </si>
  <si>
    <t>Ibro</t>
  </si>
  <si>
    <t>Ajla</t>
  </si>
  <si>
    <t>Misurići bb</t>
  </si>
  <si>
    <t>Meškić</t>
  </si>
  <si>
    <t>Emin</t>
  </si>
  <si>
    <t>Nadina</t>
  </si>
  <si>
    <t>Spahić</t>
  </si>
  <si>
    <t>Salih</t>
  </si>
  <si>
    <t>Alida</t>
  </si>
  <si>
    <t>Pedagoški fakultet Sarajevo Predškolski odgoj</t>
  </si>
  <si>
    <t>Mešić</t>
  </si>
  <si>
    <t xml:space="preserve">Suvad </t>
  </si>
  <si>
    <t xml:space="preserve">Anida </t>
  </si>
  <si>
    <t>DRVI 20 %</t>
  </si>
  <si>
    <t>Potočani bb</t>
  </si>
  <si>
    <t>Fakultet elektrotehnike Elektrotehnika i računarstvo</t>
  </si>
  <si>
    <t>Musaefendić</t>
  </si>
  <si>
    <t>Tarik</t>
  </si>
  <si>
    <t>Idna</t>
  </si>
  <si>
    <t>Viteška ul. 48</t>
  </si>
  <si>
    <t>Građevinski fakultet Sarajevo-građevinarstvo</t>
  </si>
  <si>
    <t>Mulasmajić</t>
  </si>
  <si>
    <t>Fadil</t>
  </si>
  <si>
    <t>Almina</t>
  </si>
  <si>
    <t>Mirzet</t>
  </si>
  <si>
    <t>Medicinski fakultet Tuzla Opći smjer</t>
  </si>
  <si>
    <t xml:space="preserve">Čolić </t>
  </si>
  <si>
    <t>Vahid</t>
  </si>
  <si>
    <t>Dženisa</t>
  </si>
  <si>
    <t>Fakultet zdravstvenih studija Sarajevo Studij radiološke tehnologije</t>
  </si>
  <si>
    <t>Vehabović</t>
  </si>
  <si>
    <t xml:space="preserve">Hasan </t>
  </si>
  <si>
    <t>Sadika</t>
  </si>
  <si>
    <t>Pedagoški fakultet Sarajevo Razredna nastava</t>
  </si>
  <si>
    <t>Mahmić</t>
  </si>
  <si>
    <t>Bahrudin</t>
  </si>
  <si>
    <t>Naida</t>
  </si>
  <si>
    <t>Drvi</t>
  </si>
  <si>
    <t>DRVU 20%</t>
  </si>
  <si>
    <t>Poljoprivredno prehrambeni fakultet Sarajevo Prehrambene tehnologije</t>
  </si>
  <si>
    <t>Smajić</t>
  </si>
  <si>
    <t xml:space="preserve">Amir </t>
  </si>
  <si>
    <t>Said</t>
  </si>
  <si>
    <t xml:space="preserve">Fakultet političkih nauka Sarajevo Međunarodni odnosi i diplomatija </t>
  </si>
  <si>
    <t>Kepić</t>
  </si>
  <si>
    <t>Jasmin</t>
  </si>
  <si>
    <t>Eldina</t>
  </si>
  <si>
    <t>Bunarska bb</t>
  </si>
  <si>
    <t>Fakultet prirodnih i tehničkih nauka Sarajevo (IUS) Arhitektura</t>
  </si>
  <si>
    <t>Hodžić</t>
  </si>
  <si>
    <t>Emir</t>
  </si>
  <si>
    <t>Ajna</t>
  </si>
  <si>
    <t>Jelovac bb</t>
  </si>
  <si>
    <t>Fakultet političkih nauka Sarajevo-Politologija</t>
  </si>
  <si>
    <t>Mamić</t>
  </si>
  <si>
    <t>Ibrahim</t>
  </si>
  <si>
    <t>Maid</t>
  </si>
  <si>
    <t>Fakultet elektrotehnike Elektroenergetske mreže i sistemi</t>
  </si>
  <si>
    <t>Dženana</t>
  </si>
  <si>
    <t>Medicinski fakultet Tuzla Opšti smjer</t>
  </si>
  <si>
    <t>Nalić</t>
  </si>
  <si>
    <t>Miralem</t>
  </si>
  <si>
    <t>Samra</t>
  </si>
  <si>
    <t>Tešanjska bb</t>
  </si>
  <si>
    <t>Visoka poslovna tehnička škola Doboj-Bezbjedonosni menadžment</t>
  </si>
  <si>
    <t>Kusur</t>
  </si>
  <si>
    <t>Mehmed</t>
  </si>
  <si>
    <t>Arhitektonski fakultet Sarajvo</t>
  </si>
  <si>
    <t>Jašić</t>
  </si>
  <si>
    <t>Ramo</t>
  </si>
  <si>
    <t>Dženita</t>
  </si>
  <si>
    <t>Karahusić</t>
  </si>
  <si>
    <t>Muhidin</t>
  </si>
  <si>
    <t>Lamija</t>
  </si>
  <si>
    <t>Bijela  Ploča</t>
  </si>
  <si>
    <t>Bradarić</t>
  </si>
  <si>
    <t>Fakultet Islamskih nauka Odsjek za imame, hatibe i muallime</t>
  </si>
  <si>
    <t>Ahmetbegović</t>
  </si>
  <si>
    <t>Ahmet</t>
  </si>
  <si>
    <t>Admir</t>
  </si>
  <si>
    <t>17. Novembra 1992.</t>
  </si>
  <si>
    <t xml:space="preserve">Visoka medicinska škola zdravstva Doboj Fizioterapija i radna terapija </t>
  </si>
  <si>
    <t>Bajraktarević</t>
  </si>
  <si>
    <t>Nezir</t>
  </si>
  <si>
    <t>Nadira</t>
  </si>
  <si>
    <t>DRVI</t>
  </si>
  <si>
    <t>ul. Sulejmana Omerovića S30/1</t>
  </si>
  <si>
    <t>Arifagić</t>
  </si>
  <si>
    <t>Haris</t>
  </si>
  <si>
    <t>Adin</t>
  </si>
  <si>
    <t>Ilijasa Smajlagića 10</t>
  </si>
  <si>
    <t>Fakultet građevine u Tuzli</t>
  </si>
  <si>
    <t>Hadžić</t>
  </si>
  <si>
    <t>Fakultet za inžinjering i prirodne nauke  Sarajevo (Burch) Odsjek za genetiku i bioinžinjering</t>
  </si>
  <si>
    <t>Bašić</t>
  </si>
  <si>
    <t>Mirela</t>
  </si>
  <si>
    <t>Poljoprivredno-prehrambeni fakultet Sarajevo Biljna proizvodnja</t>
  </si>
  <si>
    <t>Kalabić</t>
  </si>
  <si>
    <t>Amira</t>
  </si>
  <si>
    <t>Bunarska 10</t>
  </si>
  <si>
    <t>Pedagoški fakultet Kopar-Razredna nastava</t>
  </si>
  <si>
    <t>Admira</t>
  </si>
  <si>
    <t>Pedagoški Fakultet Kopar-Slovenija</t>
  </si>
  <si>
    <t>Rasim</t>
  </si>
  <si>
    <t>Suada</t>
  </si>
  <si>
    <t xml:space="preserve">Farmaceutski fakultet Tuzla </t>
  </si>
  <si>
    <t>Rizo</t>
  </si>
  <si>
    <t>Edina</t>
  </si>
  <si>
    <t>Aleja Ljijana SP 70 4/6</t>
  </si>
  <si>
    <t>Medicinski fakultet Sarajevo Medicina</t>
  </si>
  <si>
    <t>Dževad</t>
  </si>
  <si>
    <t>Amna</t>
  </si>
  <si>
    <t>Ravna bb</t>
  </si>
  <si>
    <t>Ekonomski fakultet Zenica Menadžment</t>
  </si>
  <si>
    <t>Škokan</t>
  </si>
  <si>
    <t>Bego</t>
  </si>
  <si>
    <t>Ekonomski fakultet Zenica</t>
  </si>
  <si>
    <t>Filozofski fakultet Zenica-Turski jezik i književnost</t>
  </si>
  <si>
    <t>Skula</t>
  </si>
  <si>
    <t>Benjamin</t>
  </si>
  <si>
    <t>Isić</t>
  </si>
  <si>
    <t>Liješnica 34</t>
  </si>
  <si>
    <t>Arhitektonski fakultet Sarajevo</t>
  </si>
  <si>
    <t>Hadžišehić</t>
  </si>
  <si>
    <t>Isak</t>
  </si>
  <si>
    <t>Amila</t>
  </si>
  <si>
    <t>Fikreta Dedića bb</t>
  </si>
  <si>
    <t>Medicinski fakultet Tuzla Fizioterapija</t>
  </si>
  <si>
    <t>Mehinagić</t>
  </si>
  <si>
    <t>Senad</t>
  </si>
  <si>
    <t>Amar</t>
  </si>
  <si>
    <t>Fakultet za inžinjering i prirodne nauke - Burch Odsjek za arhitekturu</t>
  </si>
  <si>
    <t>Sejmenović</t>
  </si>
  <si>
    <t>Hamzalija</t>
  </si>
  <si>
    <t>Sarajevska ulica 11/1</t>
  </si>
  <si>
    <t xml:space="preserve">Fakultet informacionih tehnologija Mostar </t>
  </si>
  <si>
    <t>Topovčić</t>
  </si>
  <si>
    <t>Fikret</t>
  </si>
  <si>
    <t>Nermin</t>
  </si>
  <si>
    <t>DRVI 60%</t>
  </si>
  <si>
    <t>Kamenica</t>
  </si>
  <si>
    <t>Pravni fakultet Banja Luka</t>
  </si>
  <si>
    <t>Muhamed</t>
  </si>
  <si>
    <t>Aleja ljiljana S1 13/73</t>
  </si>
  <si>
    <t>Prirodno matematički fakultet u Sarajevu- Odsjek za geografiju</t>
  </si>
  <si>
    <t>Šehić</t>
  </si>
  <si>
    <t>Belma</t>
  </si>
  <si>
    <t>Fakultet za inžinjering i prirodne nauke - Burch Informacijske tehnologije</t>
  </si>
  <si>
    <t>Sanjin</t>
  </si>
  <si>
    <t>Aleja Ljiljana 53</t>
  </si>
  <si>
    <t>Đonlić</t>
  </si>
  <si>
    <t>Emana</t>
  </si>
  <si>
    <t>Ilijasa Smajlagića 53</t>
  </si>
  <si>
    <t xml:space="preserve">Farmaceutski fakultet Sarajevo </t>
  </si>
  <si>
    <t>Mirhat</t>
  </si>
  <si>
    <t>Ademir</t>
  </si>
  <si>
    <t>Saobraćajni fakutet doboj Logistika</t>
  </si>
  <si>
    <t>Terzimehić</t>
  </si>
  <si>
    <t>Mahir</t>
  </si>
  <si>
    <t>Iman</t>
  </si>
  <si>
    <t>A. Mahmutagića</t>
  </si>
  <si>
    <t>Fakultet zdravstvenih studija Sarajevo</t>
  </si>
  <si>
    <t>Čakrama</t>
  </si>
  <si>
    <t>Harun</t>
  </si>
  <si>
    <t>1. Marta</t>
  </si>
  <si>
    <t>Slobomir P Pravni</t>
  </si>
  <si>
    <t xml:space="preserve">Čakrama </t>
  </si>
  <si>
    <t>Šejla</t>
  </si>
  <si>
    <t>1. Marta 4S/4</t>
  </si>
  <si>
    <t>Stomatološki fakultet Sarajevo Opći smjer</t>
  </si>
  <si>
    <t>Muminović</t>
  </si>
  <si>
    <t>Ismet</t>
  </si>
  <si>
    <t>Donji Ulišnjak bb</t>
  </si>
  <si>
    <t>Medicinski fakultet Tuzla Studij radiologije</t>
  </si>
  <si>
    <t>Rahmanović</t>
  </si>
  <si>
    <t>Emira</t>
  </si>
  <si>
    <t>Adela</t>
  </si>
  <si>
    <t>Rudarsko geološko građevinski fakultet Tuzla Geologija</t>
  </si>
  <si>
    <t>Sadiković</t>
  </si>
  <si>
    <t>Fahir</t>
  </si>
  <si>
    <t>Lemana</t>
  </si>
  <si>
    <t>Radnička bb</t>
  </si>
  <si>
    <t>Krličević</t>
  </si>
  <si>
    <t>Vahdet</t>
  </si>
  <si>
    <t>Faris</t>
  </si>
  <si>
    <t>Aleja Ljiljana S1</t>
  </si>
  <si>
    <t>Fakultet za inžinjering i prirodne nauke - Burch Odsjek za elektrotehniku</t>
  </si>
  <si>
    <t>Ajdin</t>
  </si>
  <si>
    <t>Mehmedović</t>
  </si>
  <si>
    <t>Nehrum</t>
  </si>
  <si>
    <t xml:space="preserve">Farmaceutski fakultet Tuzla  </t>
  </si>
  <si>
    <t>Hasičević</t>
  </si>
  <si>
    <t xml:space="preserve">Nermin </t>
  </si>
  <si>
    <t>Nermina</t>
  </si>
  <si>
    <t>Zenička bb</t>
  </si>
  <si>
    <t>Poljoprivredno prehrambeni fakultet Sarajevo Ekonomika agroindustrije</t>
  </si>
  <si>
    <t>Đuherić</t>
  </si>
  <si>
    <t xml:space="preserve">Nedžad </t>
  </si>
  <si>
    <t>Anela</t>
  </si>
  <si>
    <t>Kotorsko</t>
  </si>
  <si>
    <t>Slobomir P Pravni fakultet odjeljenje Doboj</t>
  </si>
  <si>
    <t>Burejić</t>
  </si>
  <si>
    <t>Rifet</t>
  </si>
  <si>
    <t>Jasir</t>
  </si>
  <si>
    <t>Medicinski fakultet u Zenici-opća medicina</t>
  </si>
  <si>
    <t>Mujaković</t>
  </si>
  <si>
    <t>Nedžada</t>
  </si>
  <si>
    <t>Tujnica bb</t>
  </si>
  <si>
    <t>Jusufbašić</t>
  </si>
  <si>
    <t>Fuad</t>
  </si>
  <si>
    <t>Alma</t>
  </si>
  <si>
    <t>Šehidska bb</t>
  </si>
  <si>
    <t>Medicinski fakultet Tuzla Laboratorijska dijagnostika</t>
  </si>
  <si>
    <t>Huseinbašić</t>
  </si>
  <si>
    <t>Selena</t>
  </si>
  <si>
    <t>Bosanska ul. 45</t>
  </si>
  <si>
    <t>Prirodno matematički fakultet u Sarajevu- Odsjek za matematiku</t>
  </si>
  <si>
    <t>Međić</t>
  </si>
  <si>
    <t xml:space="preserve">Omer </t>
  </si>
  <si>
    <t xml:space="preserve">Sara </t>
  </si>
  <si>
    <t>Fakultet za edukaciju i humanističke nauke (Burch) Sarajevo Digitalne komunikacije i PR</t>
  </si>
  <si>
    <t>Sanita</t>
  </si>
  <si>
    <t>Mašinski fakulutet Zenica Inženjerski dizajn proizvoda</t>
  </si>
  <si>
    <t>Berber</t>
  </si>
  <si>
    <t>Almir</t>
  </si>
  <si>
    <t>Mašinski fakultet u Zenici- Inžinjerska ekologija</t>
  </si>
  <si>
    <t>Suljaković</t>
  </si>
  <si>
    <t>Aleja ljiljana M-8/14</t>
  </si>
  <si>
    <t>Nahid</t>
  </si>
  <si>
    <t>Zenička ul. 12/2</t>
  </si>
  <si>
    <t>Veterinarski fakultet Sarajevo</t>
  </si>
  <si>
    <t>Hatičić</t>
  </si>
  <si>
    <t>Sabahudin</t>
  </si>
  <si>
    <t>Aleja Ljijana 23</t>
  </si>
  <si>
    <t>Mašinski fakultet Sarajevo Procesno inšenjerstvo</t>
  </si>
  <si>
    <t>Filozofski fakultet u Zenici - Turski jezik i književnost</t>
  </si>
  <si>
    <t>Inela</t>
  </si>
  <si>
    <t>Visoka medicinska škola zdrastva-Zdrastvena njega</t>
  </si>
  <si>
    <t>Fetić</t>
  </si>
  <si>
    <t>Medina</t>
  </si>
  <si>
    <t>Ševarlije bb</t>
  </si>
  <si>
    <t>Ezgeta</t>
  </si>
  <si>
    <t>Ivan</t>
  </si>
  <si>
    <t>Fakultet prirodoslovno matematičkih i odgojnih znanosti Studij geografije Smjer turizam i zaštita okoliša</t>
  </si>
  <si>
    <t>Mahmutagić</t>
  </si>
  <si>
    <t>Ajiša</t>
  </si>
  <si>
    <t xml:space="preserve">Univerzitet Erciyes Turska Farmaceutski fakultet Farmacija </t>
  </si>
  <si>
    <t>Pezer</t>
  </si>
  <si>
    <t>Šefik</t>
  </si>
  <si>
    <t>Eldar</t>
  </si>
  <si>
    <t>1. Marta 37</t>
  </si>
  <si>
    <t>Sarajevo School of Science and Technology Medicina</t>
  </si>
  <si>
    <t>Čanić</t>
  </si>
  <si>
    <t>Fakultet za saobraćaj i komunikacije Sarajevo Komunikacijske tehnologije</t>
  </si>
  <si>
    <t>Mujkanović</t>
  </si>
  <si>
    <t>Arif</t>
  </si>
  <si>
    <t>Jasmina</t>
  </si>
  <si>
    <t>Aleja Ljiljana 12/71</t>
  </si>
  <si>
    <t>Medicinski fakultet Tuzla Radiološke tehnologije</t>
  </si>
  <si>
    <t>Hamzić</t>
  </si>
  <si>
    <t>Ferhat</t>
  </si>
  <si>
    <t>ul. 1. Marta 31/3</t>
  </si>
  <si>
    <t>Mašinski fakulutet Zenica - Mašinstvo</t>
  </si>
  <si>
    <t>Saldin</t>
  </si>
  <si>
    <t>IPI Akademija Tuzla Informacione tehnologije</t>
  </si>
  <si>
    <t>Melika</t>
  </si>
  <si>
    <t>Sulejmana Omerovića Cara 12</t>
  </si>
  <si>
    <t>Pravni fakultet Sarajevo</t>
  </si>
  <si>
    <t>Albin</t>
  </si>
  <si>
    <t>Azra</t>
  </si>
  <si>
    <t>Civilnih žrtava rata</t>
  </si>
  <si>
    <t xml:space="preserve">fARMAceutski fakultet Sarajevo </t>
  </si>
  <si>
    <t>Mašinski fakultet Sarajevo- Klimatizacija, grijanje i hlađenje</t>
  </si>
  <si>
    <t xml:space="preserve">Emir </t>
  </si>
  <si>
    <t>Mirza</t>
  </si>
  <si>
    <t>Fakultet za ekonomiju i društvene nauke Sarajevo (BURCH) Odsjek za međunarodne odnose i evropske studije</t>
  </si>
  <si>
    <t>Nusret</t>
  </si>
  <si>
    <t>Ramila</t>
  </si>
  <si>
    <t>Agić</t>
  </si>
  <si>
    <t>ul. 1. Marta 33/11</t>
  </si>
  <si>
    <t>Mašinski fakultet u Zenici- održavanje</t>
  </si>
  <si>
    <t>Mujko</t>
  </si>
  <si>
    <t>Ermin</t>
  </si>
  <si>
    <t>Bosanska ulica</t>
  </si>
  <si>
    <t>Denis</t>
  </si>
  <si>
    <t>Sulejmana Omerovića Cara S-30/2</t>
  </si>
  <si>
    <t>Fakultet prirodnih i tehničkih nauka Sarajevo (IUS) Računarske nauke i inženjering</t>
  </si>
  <si>
    <t>Salkić</t>
  </si>
  <si>
    <t>Nevzet</t>
  </si>
  <si>
    <t>Zinedin</t>
  </si>
  <si>
    <t>A.Mahmutagića 10/1</t>
  </si>
  <si>
    <t>Ne ispunjava uslove iz člana 8. stav 1. tačka c, (prihod po članu domaćinstva prelazi 80% prosječne neto plaće isplaćene u kantonu u prethodnoj godini)</t>
  </si>
  <si>
    <t>Legenda:</t>
  </si>
  <si>
    <t>Kategorija:</t>
  </si>
  <si>
    <t>I - Bodovi za ostvaren uspjeh u predhodno završenoj šk./st.godini</t>
  </si>
  <si>
    <t>DRP-dobitnik ratnog priznanja</t>
  </si>
  <si>
    <t>II - Bodovi po članu porodičnog domaćinstva</t>
  </si>
  <si>
    <t>RVI-ratni vojni invalid</t>
  </si>
  <si>
    <t xml:space="preserve"> </t>
  </si>
  <si>
    <t>III - Bodovi po članu porodičnog domaćinstva sa invaliditetom</t>
  </si>
  <si>
    <t>DB-demobilizirani branilac</t>
  </si>
  <si>
    <t>IV - Bodovi po osnovu prihoda članovba domaćinstva</t>
  </si>
  <si>
    <t>DPB-dijete poginulog branioca</t>
  </si>
  <si>
    <t>V - Bodovi po osnovu ratnih priznanja</t>
  </si>
  <si>
    <t>DURVI-dijete umrlog  ratnog vojnog invalida</t>
  </si>
  <si>
    <t>VI - Bodovi po osnovu ratnog staža (oba roditelja)</t>
  </si>
  <si>
    <t>DUDB-dijete umrlog demobiliziranog branioca</t>
  </si>
  <si>
    <t>VII - Bodovi po osnovu maloljetničkog stupanja u OS (roditelja)</t>
  </si>
  <si>
    <t>DDRP-dijete dobitnika ratnog priznanja</t>
  </si>
  <si>
    <t>VIII - Bodovi po osnovu ratne vojne invalidnosti</t>
  </si>
  <si>
    <t>DDB-dijete demobiliziranog branioca</t>
  </si>
  <si>
    <t>DCI-dijete civilni invalid</t>
  </si>
  <si>
    <t>Napomena: u slučaju da je student- civilni invalid, u navedenoj koloni se prvo unosi pripadnost branilačke populacije /DCI (npr. DDB/DCI).</t>
  </si>
  <si>
    <t>Zaduženi uposlenici:</t>
  </si>
  <si>
    <t>Šef Službe:</t>
  </si>
  <si>
    <t>Maglaj, 14.12.2022.godine</t>
  </si>
  <si>
    <r>
      <rPr>
        <b/>
        <sz val="10"/>
        <rFont val="Arial"/>
        <family val="2"/>
        <charset val="238"/>
      </rPr>
      <t>NAPOMENA</t>
    </r>
    <r>
      <rPr>
        <sz val="10"/>
        <rFont val="Arial"/>
        <family val="2"/>
        <charset val="238"/>
      </rPr>
      <t xml:space="preserve">: Nezadovoljni studenti imaju pravo podnijeti zahtjev za preispitivanje preliminarne liste u roku od 8 dana od dana isticanja liste </t>
    </r>
  </si>
  <si>
    <t xml:space="preserve">                    u roku od 8 dana od dana isticanja liste na oglasnoj ploči i to zaključno sa 22.12.2022. godine (četvrtak zadnji dan)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</si>
</sst>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1" fillId="0" borderId="0" xfId="1"/>
    <xf numFmtId="0" fontId="2" fillId="0" borderId="5" xfId="1" applyFont="1" applyBorder="1" applyAlignment="1">
      <alignment horizontal="center" vertical="center"/>
    </xf>
    <xf numFmtId="0" fontId="1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center" wrapText="1"/>
    </xf>
    <xf numFmtId="0" fontId="1" fillId="0" borderId="0" xfId="1" applyFont="1"/>
    <xf numFmtId="0" fontId="1" fillId="0" borderId="7" xfId="1" applyFont="1" applyBorder="1" applyAlignment="1">
      <alignment horizontal="center" vertical="center"/>
    </xf>
    <xf numFmtId="0" fontId="1" fillId="0" borderId="7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/>
    </xf>
    <xf numFmtId="0" fontId="1" fillId="0" borderId="8" xfId="1" applyFont="1" applyBorder="1" applyAlignment="1">
      <alignment horizontal="left" vertical="center" wrapText="1"/>
    </xf>
    <xf numFmtId="0" fontId="1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left" vertical="center" wrapText="1"/>
    </xf>
    <xf numFmtId="0" fontId="5" fillId="0" borderId="0" xfId="1" applyFont="1"/>
    <xf numFmtId="0" fontId="6" fillId="0" borderId="0" xfId="1" applyFont="1"/>
    <xf numFmtId="0" fontId="1" fillId="0" borderId="12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1" fillId="0" borderId="1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left" vertical="center" wrapText="1"/>
    </xf>
    <xf numFmtId="0" fontId="1" fillId="0" borderId="10" xfId="1" applyFont="1" applyBorder="1" applyAlignment="1">
      <alignment horizontal="left" vertical="center" wrapText="1"/>
    </xf>
    <xf numFmtId="0" fontId="1" fillId="0" borderId="11" xfId="1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7"/>
  <sheetViews>
    <sheetView tabSelected="1" workbookViewId="0">
      <selection activeCell="F140" sqref="F140"/>
    </sheetView>
  </sheetViews>
  <sheetFormatPr defaultRowHeight="12.75"/>
  <cols>
    <col min="1" max="1" width="4.5703125" style="1" customWidth="1"/>
    <col min="2" max="4" width="9.140625" style="2"/>
    <col min="5" max="5" width="6.7109375" style="2" customWidth="1"/>
    <col min="6" max="6" width="10.5703125" style="2" customWidth="1"/>
    <col min="7" max="8" width="6" style="2" customWidth="1"/>
    <col min="9" max="9" width="22.5703125" style="3" customWidth="1"/>
    <col min="10" max="16" width="3.7109375" style="2" customWidth="1"/>
    <col min="17" max="17" width="4.28515625" style="2" customWidth="1"/>
    <col min="18" max="18" width="8.28515625" style="2" customWidth="1"/>
    <col min="19" max="19" width="9.140625" style="2"/>
    <col min="20" max="20" width="11.42578125" style="2" customWidth="1"/>
    <col min="21" max="256" width="9.140625" style="4"/>
    <col min="257" max="257" width="4.5703125" style="4" customWidth="1"/>
    <col min="258" max="260" width="9.140625" style="4"/>
    <col min="261" max="261" width="6.7109375" style="4" customWidth="1"/>
    <col min="262" max="262" width="10.5703125" style="4" customWidth="1"/>
    <col min="263" max="264" width="6" style="4" customWidth="1"/>
    <col min="265" max="265" width="14.28515625" style="4" customWidth="1"/>
    <col min="266" max="272" width="3.7109375" style="4" customWidth="1"/>
    <col min="273" max="273" width="4.28515625" style="4" customWidth="1"/>
    <col min="274" max="274" width="8.28515625" style="4" customWidth="1"/>
    <col min="275" max="275" width="9.140625" style="4"/>
    <col min="276" max="276" width="11.42578125" style="4" customWidth="1"/>
    <col min="277" max="512" width="9.140625" style="4"/>
    <col min="513" max="513" width="4.5703125" style="4" customWidth="1"/>
    <col min="514" max="516" width="9.140625" style="4"/>
    <col min="517" max="517" width="6.7109375" style="4" customWidth="1"/>
    <col min="518" max="518" width="10.5703125" style="4" customWidth="1"/>
    <col min="519" max="520" width="6" style="4" customWidth="1"/>
    <col min="521" max="521" width="14.28515625" style="4" customWidth="1"/>
    <col min="522" max="528" width="3.7109375" style="4" customWidth="1"/>
    <col min="529" max="529" width="4.28515625" style="4" customWidth="1"/>
    <col min="530" max="530" width="8.28515625" style="4" customWidth="1"/>
    <col min="531" max="531" width="9.140625" style="4"/>
    <col min="532" max="532" width="11.42578125" style="4" customWidth="1"/>
    <col min="533" max="768" width="9.140625" style="4"/>
    <col min="769" max="769" width="4.5703125" style="4" customWidth="1"/>
    <col min="770" max="772" width="9.140625" style="4"/>
    <col min="773" max="773" width="6.7109375" style="4" customWidth="1"/>
    <col min="774" max="774" width="10.5703125" style="4" customWidth="1"/>
    <col min="775" max="776" width="6" style="4" customWidth="1"/>
    <col min="777" max="777" width="14.28515625" style="4" customWidth="1"/>
    <col min="778" max="784" width="3.7109375" style="4" customWidth="1"/>
    <col min="785" max="785" width="4.28515625" style="4" customWidth="1"/>
    <col min="786" max="786" width="8.28515625" style="4" customWidth="1"/>
    <col min="787" max="787" width="9.140625" style="4"/>
    <col min="788" max="788" width="11.42578125" style="4" customWidth="1"/>
    <col min="789" max="1024" width="9.140625" style="4"/>
    <col min="1025" max="1025" width="4.5703125" style="4" customWidth="1"/>
    <col min="1026" max="1028" width="9.140625" style="4"/>
    <col min="1029" max="1029" width="6.7109375" style="4" customWidth="1"/>
    <col min="1030" max="1030" width="10.5703125" style="4" customWidth="1"/>
    <col min="1031" max="1032" width="6" style="4" customWidth="1"/>
    <col min="1033" max="1033" width="14.28515625" style="4" customWidth="1"/>
    <col min="1034" max="1040" width="3.7109375" style="4" customWidth="1"/>
    <col min="1041" max="1041" width="4.28515625" style="4" customWidth="1"/>
    <col min="1042" max="1042" width="8.28515625" style="4" customWidth="1"/>
    <col min="1043" max="1043" width="9.140625" style="4"/>
    <col min="1044" max="1044" width="11.42578125" style="4" customWidth="1"/>
    <col min="1045" max="1280" width="9.140625" style="4"/>
    <col min="1281" max="1281" width="4.5703125" style="4" customWidth="1"/>
    <col min="1282" max="1284" width="9.140625" style="4"/>
    <col min="1285" max="1285" width="6.7109375" style="4" customWidth="1"/>
    <col min="1286" max="1286" width="10.5703125" style="4" customWidth="1"/>
    <col min="1287" max="1288" width="6" style="4" customWidth="1"/>
    <col min="1289" max="1289" width="14.28515625" style="4" customWidth="1"/>
    <col min="1290" max="1296" width="3.7109375" style="4" customWidth="1"/>
    <col min="1297" max="1297" width="4.28515625" style="4" customWidth="1"/>
    <col min="1298" max="1298" width="8.28515625" style="4" customWidth="1"/>
    <col min="1299" max="1299" width="9.140625" style="4"/>
    <col min="1300" max="1300" width="11.42578125" style="4" customWidth="1"/>
    <col min="1301" max="1536" width="9.140625" style="4"/>
    <col min="1537" max="1537" width="4.5703125" style="4" customWidth="1"/>
    <col min="1538" max="1540" width="9.140625" style="4"/>
    <col min="1541" max="1541" width="6.7109375" style="4" customWidth="1"/>
    <col min="1542" max="1542" width="10.5703125" style="4" customWidth="1"/>
    <col min="1543" max="1544" width="6" style="4" customWidth="1"/>
    <col min="1545" max="1545" width="14.28515625" style="4" customWidth="1"/>
    <col min="1546" max="1552" width="3.7109375" style="4" customWidth="1"/>
    <col min="1553" max="1553" width="4.28515625" style="4" customWidth="1"/>
    <col min="1554" max="1554" width="8.28515625" style="4" customWidth="1"/>
    <col min="1555" max="1555" width="9.140625" style="4"/>
    <col min="1556" max="1556" width="11.42578125" style="4" customWidth="1"/>
    <col min="1557" max="1792" width="9.140625" style="4"/>
    <col min="1793" max="1793" width="4.5703125" style="4" customWidth="1"/>
    <col min="1794" max="1796" width="9.140625" style="4"/>
    <col min="1797" max="1797" width="6.7109375" style="4" customWidth="1"/>
    <col min="1798" max="1798" width="10.5703125" style="4" customWidth="1"/>
    <col min="1799" max="1800" width="6" style="4" customWidth="1"/>
    <col min="1801" max="1801" width="14.28515625" style="4" customWidth="1"/>
    <col min="1802" max="1808" width="3.7109375" style="4" customWidth="1"/>
    <col min="1809" max="1809" width="4.28515625" style="4" customWidth="1"/>
    <col min="1810" max="1810" width="8.28515625" style="4" customWidth="1"/>
    <col min="1811" max="1811" width="9.140625" style="4"/>
    <col min="1812" max="1812" width="11.42578125" style="4" customWidth="1"/>
    <col min="1813" max="2048" width="9.140625" style="4"/>
    <col min="2049" max="2049" width="4.5703125" style="4" customWidth="1"/>
    <col min="2050" max="2052" width="9.140625" style="4"/>
    <col min="2053" max="2053" width="6.7109375" style="4" customWidth="1"/>
    <col min="2054" max="2054" width="10.5703125" style="4" customWidth="1"/>
    <col min="2055" max="2056" width="6" style="4" customWidth="1"/>
    <col min="2057" max="2057" width="14.28515625" style="4" customWidth="1"/>
    <col min="2058" max="2064" width="3.7109375" style="4" customWidth="1"/>
    <col min="2065" max="2065" width="4.28515625" style="4" customWidth="1"/>
    <col min="2066" max="2066" width="8.28515625" style="4" customWidth="1"/>
    <col min="2067" max="2067" width="9.140625" style="4"/>
    <col min="2068" max="2068" width="11.42578125" style="4" customWidth="1"/>
    <col min="2069" max="2304" width="9.140625" style="4"/>
    <col min="2305" max="2305" width="4.5703125" style="4" customWidth="1"/>
    <col min="2306" max="2308" width="9.140625" style="4"/>
    <col min="2309" max="2309" width="6.7109375" style="4" customWidth="1"/>
    <col min="2310" max="2310" width="10.5703125" style="4" customWidth="1"/>
    <col min="2311" max="2312" width="6" style="4" customWidth="1"/>
    <col min="2313" max="2313" width="14.28515625" style="4" customWidth="1"/>
    <col min="2314" max="2320" width="3.7109375" style="4" customWidth="1"/>
    <col min="2321" max="2321" width="4.28515625" style="4" customWidth="1"/>
    <col min="2322" max="2322" width="8.28515625" style="4" customWidth="1"/>
    <col min="2323" max="2323" width="9.140625" style="4"/>
    <col min="2324" max="2324" width="11.42578125" style="4" customWidth="1"/>
    <col min="2325" max="2560" width="9.140625" style="4"/>
    <col min="2561" max="2561" width="4.5703125" style="4" customWidth="1"/>
    <col min="2562" max="2564" width="9.140625" style="4"/>
    <col min="2565" max="2565" width="6.7109375" style="4" customWidth="1"/>
    <col min="2566" max="2566" width="10.5703125" style="4" customWidth="1"/>
    <col min="2567" max="2568" width="6" style="4" customWidth="1"/>
    <col min="2569" max="2569" width="14.28515625" style="4" customWidth="1"/>
    <col min="2570" max="2576" width="3.7109375" style="4" customWidth="1"/>
    <col min="2577" max="2577" width="4.28515625" style="4" customWidth="1"/>
    <col min="2578" max="2578" width="8.28515625" style="4" customWidth="1"/>
    <col min="2579" max="2579" width="9.140625" style="4"/>
    <col min="2580" max="2580" width="11.42578125" style="4" customWidth="1"/>
    <col min="2581" max="2816" width="9.140625" style="4"/>
    <col min="2817" max="2817" width="4.5703125" style="4" customWidth="1"/>
    <col min="2818" max="2820" width="9.140625" style="4"/>
    <col min="2821" max="2821" width="6.7109375" style="4" customWidth="1"/>
    <col min="2822" max="2822" width="10.5703125" style="4" customWidth="1"/>
    <col min="2823" max="2824" width="6" style="4" customWidth="1"/>
    <col min="2825" max="2825" width="14.28515625" style="4" customWidth="1"/>
    <col min="2826" max="2832" width="3.7109375" style="4" customWidth="1"/>
    <col min="2833" max="2833" width="4.28515625" style="4" customWidth="1"/>
    <col min="2834" max="2834" width="8.28515625" style="4" customWidth="1"/>
    <col min="2835" max="2835" width="9.140625" style="4"/>
    <col min="2836" max="2836" width="11.42578125" style="4" customWidth="1"/>
    <col min="2837" max="3072" width="9.140625" style="4"/>
    <col min="3073" max="3073" width="4.5703125" style="4" customWidth="1"/>
    <col min="3074" max="3076" width="9.140625" style="4"/>
    <col min="3077" max="3077" width="6.7109375" style="4" customWidth="1"/>
    <col min="3078" max="3078" width="10.5703125" style="4" customWidth="1"/>
    <col min="3079" max="3080" width="6" style="4" customWidth="1"/>
    <col min="3081" max="3081" width="14.28515625" style="4" customWidth="1"/>
    <col min="3082" max="3088" width="3.7109375" style="4" customWidth="1"/>
    <col min="3089" max="3089" width="4.28515625" style="4" customWidth="1"/>
    <col min="3090" max="3090" width="8.28515625" style="4" customWidth="1"/>
    <col min="3091" max="3091" width="9.140625" style="4"/>
    <col min="3092" max="3092" width="11.42578125" style="4" customWidth="1"/>
    <col min="3093" max="3328" width="9.140625" style="4"/>
    <col min="3329" max="3329" width="4.5703125" style="4" customWidth="1"/>
    <col min="3330" max="3332" width="9.140625" style="4"/>
    <col min="3333" max="3333" width="6.7109375" style="4" customWidth="1"/>
    <col min="3334" max="3334" width="10.5703125" style="4" customWidth="1"/>
    <col min="3335" max="3336" width="6" style="4" customWidth="1"/>
    <col min="3337" max="3337" width="14.28515625" style="4" customWidth="1"/>
    <col min="3338" max="3344" width="3.7109375" style="4" customWidth="1"/>
    <col min="3345" max="3345" width="4.28515625" style="4" customWidth="1"/>
    <col min="3346" max="3346" width="8.28515625" style="4" customWidth="1"/>
    <col min="3347" max="3347" width="9.140625" style="4"/>
    <col min="3348" max="3348" width="11.42578125" style="4" customWidth="1"/>
    <col min="3349" max="3584" width="9.140625" style="4"/>
    <col min="3585" max="3585" width="4.5703125" style="4" customWidth="1"/>
    <col min="3586" max="3588" width="9.140625" style="4"/>
    <col min="3589" max="3589" width="6.7109375" style="4" customWidth="1"/>
    <col min="3590" max="3590" width="10.5703125" style="4" customWidth="1"/>
    <col min="3591" max="3592" width="6" style="4" customWidth="1"/>
    <col min="3593" max="3593" width="14.28515625" style="4" customWidth="1"/>
    <col min="3594" max="3600" width="3.7109375" style="4" customWidth="1"/>
    <col min="3601" max="3601" width="4.28515625" style="4" customWidth="1"/>
    <col min="3602" max="3602" width="8.28515625" style="4" customWidth="1"/>
    <col min="3603" max="3603" width="9.140625" style="4"/>
    <col min="3604" max="3604" width="11.42578125" style="4" customWidth="1"/>
    <col min="3605" max="3840" width="9.140625" style="4"/>
    <col min="3841" max="3841" width="4.5703125" style="4" customWidth="1"/>
    <col min="3842" max="3844" width="9.140625" style="4"/>
    <col min="3845" max="3845" width="6.7109375" style="4" customWidth="1"/>
    <col min="3846" max="3846" width="10.5703125" style="4" customWidth="1"/>
    <col min="3847" max="3848" width="6" style="4" customWidth="1"/>
    <col min="3849" max="3849" width="14.28515625" style="4" customWidth="1"/>
    <col min="3850" max="3856" width="3.7109375" style="4" customWidth="1"/>
    <col min="3857" max="3857" width="4.28515625" style="4" customWidth="1"/>
    <col min="3858" max="3858" width="8.28515625" style="4" customWidth="1"/>
    <col min="3859" max="3859" width="9.140625" style="4"/>
    <col min="3860" max="3860" width="11.42578125" style="4" customWidth="1"/>
    <col min="3861" max="4096" width="9.140625" style="4"/>
    <col min="4097" max="4097" width="4.5703125" style="4" customWidth="1"/>
    <col min="4098" max="4100" width="9.140625" style="4"/>
    <col min="4101" max="4101" width="6.7109375" style="4" customWidth="1"/>
    <col min="4102" max="4102" width="10.5703125" style="4" customWidth="1"/>
    <col min="4103" max="4104" width="6" style="4" customWidth="1"/>
    <col min="4105" max="4105" width="14.28515625" style="4" customWidth="1"/>
    <col min="4106" max="4112" width="3.7109375" style="4" customWidth="1"/>
    <col min="4113" max="4113" width="4.28515625" style="4" customWidth="1"/>
    <col min="4114" max="4114" width="8.28515625" style="4" customWidth="1"/>
    <col min="4115" max="4115" width="9.140625" style="4"/>
    <col min="4116" max="4116" width="11.42578125" style="4" customWidth="1"/>
    <col min="4117" max="4352" width="9.140625" style="4"/>
    <col min="4353" max="4353" width="4.5703125" style="4" customWidth="1"/>
    <col min="4354" max="4356" width="9.140625" style="4"/>
    <col min="4357" max="4357" width="6.7109375" style="4" customWidth="1"/>
    <col min="4358" max="4358" width="10.5703125" style="4" customWidth="1"/>
    <col min="4359" max="4360" width="6" style="4" customWidth="1"/>
    <col min="4361" max="4361" width="14.28515625" style="4" customWidth="1"/>
    <col min="4362" max="4368" width="3.7109375" style="4" customWidth="1"/>
    <col min="4369" max="4369" width="4.28515625" style="4" customWidth="1"/>
    <col min="4370" max="4370" width="8.28515625" style="4" customWidth="1"/>
    <col min="4371" max="4371" width="9.140625" style="4"/>
    <col min="4372" max="4372" width="11.42578125" style="4" customWidth="1"/>
    <col min="4373" max="4608" width="9.140625" style="4"/>
    <col min="4609" max="4609" width="4.5703125" style="4" customWidth="1"/>
    <col min="4610" max="4612" width="9.140625" style="4"/>
    <col min="4613" max="4613" width="6.7109375" style="4" customWidth="1"/>
    <col min="4614" max="4614" width="10.5703125" style="4" customWidth="1"/>
    <col min="4615" max="4616" width="6" style="4" customWidth="1"/>
    <col min="4617" max="4617" width="14.28515625" style="4" customWidth="1"/>
    <col min="4618" max="4624" width="3.7109375" style="4" customWidth="1"/>
    <col min="4625" max="4625" width="4.28515625" style="4" customWidth="1"/>
    <col min="4626" max="4626" width="8.28515625" style="4" customWidth="1"/>
    <col min="4627" max="4627" width="9.140625" style="4"/>
    <col min="4628" max="4628" width="11.42578125" style="4" customWidth="1"/>
    <col min="4629" max="4864" width="9.140625" style="4"/>
    <col min="4865" max="4865" width="4.5703125" style="4" customWidth="1"/>
    <col min="4866" max="4868" width="9.140625" style="4"/>
    <col min="4869" max="4869" width="6.7109375" style="4" customWidth="1"/>
    <col min="4870" max="4870" width="10.5703125" style="4" customWidth="1"/>
    <col min="4871" max="4872" width="6" style="4" customWidth="1"/>
    <col min="4873" max="4873" width="14.28515625" style="4" customWidth="1"/>
    <col min="4874" max="4880" width="3.7109375" style="4" customWidth="1"/>
    <col min="4881" max="4881" width="4.28515625" style="4" customWidth="1"/>
    <col min="4882" max="4882" width="8.28515625" style="4" customWidth="1"/>
    <col min="4883" max="4883" width="9.140625" style="4"/>
    <col min="4884" max="4884" width="11.42578125" style="4" customWidth="1"/>
    <col min="4885" max="5120" width="9.140625" style="4"/>
    <col min="5121" max="5121" width="4.5703125" style="4" customWidth="1"/>
    <col min="5122" max="5124" width="9.140625" style="4"/>
    <col min="5125" max="5125" width="6.7109375" style="4" customWidth="1"/>
    <col min="5126" max="5126" width="10.5703125" style="4" customWidth="1"/>
    <col min="5127" max="5128" width="6" style="4" customWidth="1"/>
    <col min="5129" max="5129" width="14.28515625" style="4" customWidth="1"/>
    <col min="5130" max="5136" width="3.7109375" style="4" customWidth="1"/>
    <col min="5137" max="5137" width="4.28515625" style="4" customWidth="1"/>
    <col min="5138" max="5138" width="8.28515625" style="4" customWidth="1"/>
    <col min="5139" max="5139" width="9.140625" style="4"/>
    <col min="5140" max="5140" width="11.42578125" style="4" customWidth="1"/>
    <col min="5141" max="5376" width="9.140625" style="4"/>
    <col min="5377" max="5377" width="4.5703125" style="4" customWidth="1"/>
    <col min="5378" max="5380" width="9.140625" style="4"/>
    <col min="5381" max="5381" width="6.7109375" style="4" customWidth="1"/>
    <col min="5382" max="5382" width="10.5703125" style="4" customWidth="1"/>
    <col min="5383" max="5384" width="6" style="4" customWidth="1"/>
    <col min="5385" max="5385" width="14.28515625" style="4" customWidth="1"/>
    <col min="5386" max="5392" width="3.7109375" style="4" customWidth="1"/>
    <col min="5393" max="5393" width="4.28515625" style="4" customWidth="1"/>
    <col min="5394" max="5394" width="8.28515625" style="4" customWidth="1"/>
    <col min="5395" max="5395" width="9.140625" style="4"/>
    <col min="5396" max="5396" width="11.42578125" style="4" customWidth="1"/>
    <col min="5397" max="5632" width="9.140625" style="4"/>
    <col min="5633" max="5633" width="4.5703125" style="4" customWidth="1"/>
    <col min="5634" max="5636" width="9.140625" style="4"/>
    <col min="5637" max="5637" width="6.7109375" style="4" customWidth="1"/>
    <col min="5638" max="5638" width="10.5703125" style="4" customWidth="1"/>
    <col min="5639" max="5640" width="6" style="4" customWidth="1"/>
    <col min="5641" max="5641" width="14.28515625" style="4" customWidth="1"/>
    <col min="5642" max="5648" width="3.7109375" style="4" customWidth="1"/>
    <col min="5649" max="5649" width="4.28515625" style="4" customWidth="1"/>
    <col min="5650" max="5650" width="8.28515625" style="4" customWidth="1"/>
    <col min="5651" max="5651" width="9.140625" style="4"/>
    <col min="5652" max="5652" width="11.42578125" style="4" customWidth="1"/>
    <col min="5653" max="5888" width="9.140625" style="4"/>
    <col min="5889" max="5889" width="4.5703125" style="4" customWidth="1"/>
    <col min="5890" max="5892" width="9.140625" style="4"/>
    <col min="5893" max="5893" width="6.7109375" style="4" customWidth="1"/>
    <col min="5894" max="5894" width="10.5703125" style="4" customWidth="1"/>
    <col min="5895" max="5896" width="6" style="4" customWidth="1"/>
    <col min="5897" max="5897" width="14.28515625" style="4" customWidth="1"/>
    <col min="5898" max="5904" width="3.7109375" style="4" customWidth="1"/>
    <col min="5905" max="5905" width="4.28515625" style="4" customWidth="1"/>
    <col min="5906" max="5906" width="8.28515625" style="4" customWidth="1"/>
    <col min="5907" max="5907" width="9.140625" style="4"/>
    <col min="5908" max="5908" width="11.42578125" style="4" customWidth="1"/>
    <col min="5909" max="6144" width="9.140625" style="4"/>
    <col min="6145" max="6145" width="4.5703125" style="4" customWidth="1"/>
    <col min="6146" max="6148" width="9.140625" style="4"/>
    <col min="6149" max="6149" width="6.7109375" style="4" customWidth="1"/>
    <col min="6150" max="6150" width="10.5703125" style="4" customWidth="1"/>
    <col min="6151" max="6152" width="6" style="4" customWidth="1"/>
    <col min="6153" max="6153" width="14.28515625" style="4" customWidth="1"/>
    <col min="6154" max="6160" width="3.7109375" style="4" customWidth="1"/>
    <col min="6161" max="6161" width="4.28515625" style="4" customWidth="1"/>
    <col min="6162" max="6162" width="8.28515625" style="4" customWidth="1"/>
    <col min="6163" max="6163" width="9.140625" style="4"/>
    <col min="6164" max="6164" width="11.42578125" style="4" customWidth="1"/>
    <col min="6165" max="6400" width="9.140625" style="4"/>
    <col min="6401" max="6401" width="4.5703125" style="4" customWidth="1"/>
    <col min="6402" max="6404" width="9.140625" style="4"/>
    <col min="6405" max="6405" width="6.7109375" style="4" customWidth="1"/>
    <col min="6406" max="6406" width="10.5703125" style="4" customWidth="1"/>
    <col min="6407" max="6408" width="6" style="4" customWidth="1"/>
    <col min="6409" max="6409" width="14.28515625" style="4" customWidth="1"/>
    <col min="6410" max="6416" width="3.7109375" style="4" customWidth="1"/>
    <col min="6417" max="6417" width="4.28515625" style="4" customWidth="1"/>
    <col min="6418" max="6418" width="8.28515625" style="4" customWidth="1"/>
    <col min="6419" max="6419" width="9.140625" style="4"/>
    <col min="6420" max="6420" width="11.42578125" style="4" customWidth="1"/>
    <col min="6421" max="6656" width="9.140625" style="4"/>
    <col min="6657" max="6657" width="4.5703125" style="4" customWidth="1"/>
    <col min="6658" max="6660" width="9.140625" style="4"/>
    <col min="6661" max="6661" width="6.7109375" style="4" customWidth="1"/>
    <col min="6662" max="6662" width="10.5703125" style="4" customWidth="1"/>
    <col min="6663" max="6664" width="6" style="4" customWidth="1"/>
    <col min="6665" max="6665" width="14.28515625" style="4" customWidth="1"/>
    <col min="6666" max="6672" width="3.7109375" style="4" customWidth="1"/>
    <col min="6673" max="6673" width="4.28515625" style="4" customWidth="1"/>
    <col min="6674" max="6674" width="8.28515625" style="4" customWidth="1"/>
    <col min="6675" max="6675" width="9.140625" style="4"/>
    <col min="6676" max="6676" width="11.42578125" style="4" customWidth="1"/>
    <col min="6677" max="6912" width="9.140625" style="4"/>
    <col min="6913" max="6913" width="4.5703125" style="4" customWidth="1"/>
    <col min="6914" max="6916" width="9.140625" style="4"/>
    <col min="6917" max="6917" width="6.7109375" style="4" customWidth="1"/>
    <col min="6918" max="6918" width="10.5703125" style="4" customWidth="1"/>
    <col min="6919" max="6920" width="6" style="4" customWidth="1"/>
    <col min="6921" max="6921" width="14.28515625" style="4" customWidth="1"/>
    <col min="6922" max="6928" width="3.7109375" style="4" customWidth="1"/>
    <col min="6929" max="6929" width="4.28515625" style="4" customWidth="1"/>
    <col min="6930" max="6930" width="8.28515625" style="4" customWidth="1"/>
    <col min="6931" max="6931" width="9.140625" style="4"/>
    <col min="6932" max="6932" width="11.42578125" style="4" customWidth="1"/>
    <col min="6933" max="7168" width="9.140625" style="4"/>
    <col min="7169" max="7169" width="4.5703125" style="4" customWidth="1"/>
    <col min="7170" max="7172" width="9.140625" style="4"/>
    <col min="7173" max="7173" width="6.7109375" style="4" customWidth="1"/>
    <col min="7174" max="7174" width="10.5703125" style="4" customWidth="1"/>
    <col min="7175" max="7176" width="6" style="4" customWidth="1"/>
    <col min="7177" max="7177" width="14.28515625" style="4" customWidth="1"/>
    <col min="7178" max="7184" width="3.7109375" style="4" customWidth="1"/>
    <col min="7185" max="7185" width="4.28515625" style="4" customWidth="1"/>
    <col min="7186" max="7186" width="8.28515625" style="4" customWidth="1"/>
    <col min="7187" max="7187" width="9.140625" style="4"/>
    <col min="7188" max="7188" width="11.42578125" style="4" customWidth="1"/>
    <col min="7189" max="7424" width="9.140625" style="4"/>
    <col min="7425" max="7425" width="4.5703125" style="4" customWidth="1"/>
    <col min="7426" max="7428" width="9.140625" style="4"/>
    <col min="7429" max="7429" width="6.7109375" style="4" customWidth="1"/>
    <col min="7430" max="7430" width="10.5703125" style="4" customWidth="1"/>
    <col min="7431" max="7432" width="6" style="4" customWidth="1"/>
    <col min="7433" max="7433" width="14.28515625" style="4" customWidth="1"/>
    <col min="7434" max="7440" width="3.7109375" style="4" customWidth="1"/>
    <col min="7441" max="7441" width="4.28515625" style="4" customWidth="1"/>
    <col min="7442" max="7442" width="8.28515625" style="4" customWidth="1"/>
    <col min="7443" max="7443" width="9.140625" style="4"/>
    <col min="7444" max="7444" width="11.42578125" style="4" customWidth="1"/>
    <col min="7445" max="7680" width="9.140625" style="4"/>
    <col min="7681" max="7681" width="4.5703125" style="4" customWidth="1"/>
    <col min="7682" max="7684" width="9.140625" style="4"/>
    <col min="7685" max="7685" width="6.7109375" style="4" customWidth="1"/>
    <col min="7686" max="7686" width="10.5703125" style="4" customWidth="1"/>
    <col min="7687" max="7688" width="6" style="4" customWidth="1"/>
    <col min="7689" max="7689" width="14.28515625" style="4" customWidth="1"/>
    <col min="7690" max="7696" width="3.7109375" style="4" customWidth="1"/>
    <col min="7697" max="7697" width="4.28515625" style="4" customWidth="1"/>
    <col min="7698" max="7698" width="8.28515625" style="4" customWidth="1"/>
    <col min="7699" max="7699" width="9.140625" style="4"/>
    <col min="7700" max="7700" width="11.42578125" style="4" customWidth="1"/>
    <col min="7701" max="7936" width="9.140625" style="4"/>
    <col min="7937" max="7937" width="4.5703125" style="4" customWidth="1"/>
    <col min="7938" max="7940" width="9.140625" style="4"/>
    <col min="7941" max="7941" width="6.7109375" style="4" customWidth="1"/>
    <col min="7942" max="7942" width="10.5703125" style="4" customWidth="1"/>
    <col min="7943" max="7944" width="6" style="4" customWidth="1"/>
    <col min="7945" max="7945" width="14.28515625" style="4" customWidth="1"/>
    <col min="7946" max="7952" width="3.7109375" style="4" customWidth="1"/>
    <col min="7953" max="7953" width="4.28515625" style="4" customWidth="1"/>
    <col min="7954" max="7954" width="8.28515625" style="4" customWidth="1"/>
    <col min="7955" max="7955" width="9.140625" style="4"/>
    <col min="7956" max="7956" width="11.42578125" style="4" customWidth="1"/>
    <col min="7957" max="8192" width="9.140625" style="4"/>
    <col min="8193" max="8193" width="4.5703125" style="4" customWidth="1"/>
    <col min="8194" max="8196" width="9.140625" style="4"/>
    <col min="8197" max="8197" width="6.7109375" style="4" customWidth="1"/>
    <col min="8198" max="8198" width="10.5703125" style="4" customWidth="1"/>
    <col min="8199" max="8200" width="6" style="4" customWidth="1"/>
    <col min="8201" max="8201" width="14.28515625" style="4" customWidth="1"/>
    <col min="8202" max="8208" width="3.7109375" style="4" customWidth="1"/>
    <col min="8209" max="8209" width="4.28515625" style="4" customWidth="1"/>
    <col min="8210" max="8210" width="8.28515625" style="4" customWidth="1"/>
    <col min="8211" max="8211" width="9.140625" style="4"/>
    <col min="8212" max="8212" width="11.42578125" style="4" customWidth="1"/>
    <col min="8213" max="8448" width="9.140625" style="4"/>
    <col min="8449" max="8449" width="4.5703125" style="4" customWidth="1"/>
    <col min="8450" max="8452" width="9.140625" style="4"/>
    <col min="8453" max="8453" width="6.7109375" style="4" customWidth="1"/>
    <col min="8454" max="8454" width="10.5703125" style="4" customWidth="1"/>
    <col min="8455" max="8456" width="6" style="4" customWidth="1"/>
    <col min="8457" max="8457" width="14.28515625" style="4" customWidth="1"/>
    <col min="8458" max="8464" width="3.7109375" style="4" customWidth="1"/>
    <col min="8465" max="8465" width="4.28515625" style="4" customWidth="1"/>
    <col min="8466" max="8466" width="8.28515625" style="4" customWidth="1"/>
    <col min="8467" max="8467" width="9.140625" style="4"/>
    <col min="8468" max="8468" width="11.42578125" style="4" customWidth="1"/>
    <col min="8469" max="8704" width="9.140625" style="4"/>
    <col min="8705" max="8705" width="4.5703125" style="4" customWidth="1"/>
    <col min="8706" max="8708" width="9.140625" style="4"/>
    <col min="8709" max="8709" width="6.7109375" style="4" customWidth="1"/>
    <col min="8710" max="8710" width="10.5703125" style="4" customWidth="1"/>
    <col min="8711" max="8712" width="6" style="4" customWidth="1"/>
    <col min="8713" max="8713" width="14.28515625" style="4" customWidth="1"/>
    <col min="8714" max="8720" width="3.7109375" style="4" customWidth="1"/>
    <col min="8721" max="8721" width="4.28515625" style="4" customWidth="1"/>
    <col min="8722" max="8722" width="8.28515625" style="4" customWidth="1"/>
    <col min="8723" max="8723" width="9.140625" style="4"/>
    <col min="8724" max="8724" width="11.42578125" style="4" customWidth="1"/>
    <col min="8725" max="8960" width="9.140625" style="4"/>
    <col min="8961" max="8961" width="4.5703125" style="4" customWidth="1"/>
    <col min="8962" max="8964" width="9.140625" style="4"/>
    <col min="8965" max="8965" width="6.7109375" style="4" customWidth="1"/>
    <col min="8966" max="8966" width="10.5703125" style="4" customWidth="1"/>
    <col min="8967" max="8968" width="6" style="4" customWidth="1"/>
    <col min="8969" max="8969" width="14.28515625" style="4" customWidth="1"/>
    <col min="8970" max="8976" width="3.7109375" style="4" customWidth="1"/>
    <col min="8977" max="8977" width="4.28515625" style="4" customWidth="1"/>
    <col min="8978" max="8978" width="8.28515625" style="4" customWidth="1"/>
    <col min="8979" max="8979" width="9.140625" style="4"/>
    <col min="8980" max="8980" width="11.42578125" style="4" customWidth="1"/>
    <col min="8981" max="9216" width="9.140625" style="4"/>
    <col min="9217" max="9217" width="4.5703125" style="4" customWidth="1"/>
    <col min="9218" max="9220" width="9.140625" style="4"/>
    <col min="9221" max="9221" width="6.7109375" style="4" customWidth="1"/>
    <col min="9222" max="9222" width="10.5703125" style="4" customWidth="1"/>
    <col min="9223" max="9224" width="6" style="4" customWidth="1"/>
    <col min="9225" max="9225" width="14.28515625" style="4" customWidth="1"/>
    <col min="9226" max="9232" width="3.7109375" style="4" customWidth="1"/>
    <col min="9233" max="9233" width="4.28515625" style="4" customWidth="1"/>
    <col min="9234" max="9234" width="8.28515625" style="4" customWidth="1"/>
    <col min="9235" max="9235" width="9.140625" style="4"/>
    <col min="9236" max="9236" width="11.42578125" style="4" customWidth="1"/>
    <col min="9237" max="9472" width="9.140625" style="4"/>
    <col min="9473" max="9473" width="4.5703125" style="4" customWidth="1"/>
    <col min="9474" max="9476" width="9.140625" style="4"/>
    <col min="9477" max="9477" width="6.7109375" style="4" customWidth="1"/>
    <col min="9478" max="9478" width="10.5703125" style="4" customWidth="1"/>
    <col min="9479" max="9480" width="6" style="4" customWidth="1"/>
    <col min="9481" max="9481" width="14.28515625" style="4" customWidth="1"/>
    <col min="9482" max="9488" width="3.7109375" style="4" customWidth="1"/>
    <col min="9489" max="9489" width="4.28515625" style="4" customWidth="1"/>
    <col min="9490" max="9490" width="8.28515625" style="4" customWidth="1"/>
    <col min="9491" max="9491" width="9.140625" style="4"/>
    <col min="9492" max="9492" width="11.42578125" style="4" customWidth="1"/>
    <col min="9493" max="9728" width="9.140625" style="4"/>
    <col min="9729" max="9729" width="4.5703125" style="4" customWidth="1"/>
    <col min="9730" max="9732" width="9.140625" style="4"/>
    <col min="9733" max="9733" width="6.7109375" style="4" customWidth="1"/>
    <col min="9734" max="9734" width="10.5703125" style="4" customWidth="1"/>
    <col min="9735" max="9736" width="6" style="4" customWidth="1"/>
    <col min="9737" max="9737" width="14.28515625" style="4" customWidth="1"/>
    <col min="9738" max="9744" width="3.7109375" style="4" customWidth="1"/>
    <col min="9745" max="9745" width="4.28515625" style="4" customWidth="1"/>
    <col min="9746" max="9746" width="8.28515625" style="4" customWidth="1"/>
    <col min="9747" max="9747" width="9.140625" style="4"/>
    <col min="9748" max="9748" width="11.42578125" style="4" customWidth="1"/>
    <col min="9749" max="9984" width="9.140625" style="4"/>
    <col min="9985" max="9985" width="4.5703125" style="4" customWidth="1"/>
    <col min="9986" max="9988" width="9.140625" style="4"/>
    <col min="9989" max="9989" width="6.7109375" style="4" customWidth="1"/>
    <col min="9990" max="9990" width="10.5703125" style="4" customWidth="1"/>
    <col min="9991" max="9992" width="6" style="4" customWidth="1"/>
    <col min="9993" max="9993" width="14.28515625" style="4" customWidth="1"/>
    <col min="9994" max="10000" width="3.7109375" style="4" customWidth="1"/>
    <col min="10001" max="10001" width="4.28515625" style="4" customWidth="1"/>
    <col min="10002" max="10002" width="8.28515625" style="4" customWidth="1"/>
    <col min="10003" max="10003" width="9.140625" style="4"/>
    <col min="10004" max="10004" width="11.42578125" style="4" customWidth="1"/>
    <col min="10005" max="10240" width="9.140625" style="4"/>
    <col min="10241" max="10241" width="4.5703125" style="4" customWidth="1"/>
    <col min="10242" max="10244" width="9.140625" style="4"/>
    <col min="10245" max="10245" width="6.7109375" style="4" customWidth="1"/>
    <col min="10246" max="10246" width="10.5703125" style="4" customWidth="1"/>
    <col min="10247" max="10248" width="6" style="4" customWidth="1"/>
    <col min="10249" max="10249" width="14.28515625" style="4" customWidth="1"/>
    <col min="10250" max="10256" width="3.7109375" style="4" customWidth="1"/>
    <col min="10257" max="10257" width="4.28515625" style="4" customWidth="1"/>
    <col min="10258" max="10258" width="8.28515625" style="4" customWidth="1"/>
    <col min="10259" max="10259" width="9.140625" style="4"/>
    <col min="10260" max="10260" width="11.42578125" style="4" customWidth="1"/>
    <col min="10261" max="10496" width="9.140625" style="4"/>
    <col min="10497" max="10497" width="4.5703125" style="4" customWidth="1"/>
    <col min="10498" max="10500" width="9.140625" style="4"/>
    <col min="10501" max="10501" width="6.7109375" style="4" customWidth="1"/>
    <col min="10502" max="10502" width="10.5703125" style="4" customWidth="1"/>
    <col min="10503" max="10504" width="6" style="4" customWidth="1"/>
    <col min="10505" max="10505" width="14.28515625" style="4" customWidth="1"/>
    <col min="10506" max="10512" width="3.7109375" style="4" customWidth="1"/>
    <col min="10513" max="10513" width="4.28515625" style="4" customWidth="1"/>
    <col min="10514" max="10514" width="8.28515625" style="4" customWidth="1"/>
    <col min="10515" max="10515" width="9.140625" style="4"/>
    <col min="10516" max="10516" width="11.42578125" style="4" customWidth="1"/>
    <col min="10517" max="10752" width="9.140625" style="4"/>
    <col min="10753" max="10753" width="4.5703125" style="4" customWidth="1"/>
    <col min="10754" max="10756" width="9.140625" style="4"/>
    <col min="10757" max="10757" width="6.7109375" style="4" customWidth="1"/>
    <col min="10758" max="10758" width="10.5703125" style="4" customWidth="1"/>
    <col min="10759" max="10760" width="6" style="4" customWidth="1"/>
    <col min="10761" max="10761" width="14.28515625" style="4" customWidth="1"/>
    <col min="10762" max="10768" width="3.7109375" style="4" customWidth="1"/>
    <col min="10769" max="10769" width="4.28515625" style="4" customWidth="1"/>
    <col min="10770" max="10770" width="8.28515625" style="4" customWidth="1"/>
    <col min="10771" max="10771" width="9.140625" style="4"/>
    <col min="10772" max="10772" width="11.42578125" style="4" customWidth="1"/>
    <col min="10773" max="11008" width="9.140625" style="4"/>
    <col min="11009" max="11009" width="4.5703125" style="4" customWidth="1"/>
    <col min="11010" max="11012" width="9.140625" style="4"/>
    <col min="11013" max="11013" width="6.7109375" style="4" customWidth="1"/>
    <col min="11014" max="11014" width="10.5703125" style="4" customWidth="1"/>
    <col min="11015" max="11016" width="6" style="4" customWidth="1"/>
    <col min="11017" max="11017" width="14.28515625" style="4" customWidth="1"/>
    <col min="11018" max="11024" width="3.7109375" style="4" customWidth="1"/>
    <col min="11025" max="11025" width="4.28515625" style="4" customWidth="1"/>
    <col min="11026" max="11026" width="8.28515625" style="4" customWidth="1"/>
    <col min="11027" max="11027" width="9.140625" style="4"/>
    <col min="11028" max="11028" width="11.42578125" style="4" customWidth="1"/>
    <col min="11029" max="11264" width="9.140625" style="4"/>
    <col min="11265" max="11265" width="4.5703125" style="4" customWidth="1"/>
    <col min="11266" max="11268" width="9.140625" style="4"/>
    <col min="11269" max="11269" width="6.7109375" style="4" customWidth="1"/>
    <col min="11270" max="11270" width="10.5703125" style="4" customWidth="1"/>
    <col min="11271" max="11272" width="6" style="4" customWidth="1"/>
    <col min="11273" max="11273" width="14.28515625" style="4" customWidth="1"/>
    <col min="11274" max="11280" width="3.7109375" style="4" customWidth="1"/>
    <col min="11281" max="11281" width="4.28515625" style="4" customWidth="1"/>
    <col min="11282" max="11282" width="8.28515625" style="4" customWidth="1"/>
    <col min="11283" max="11283" width="9.140625" style="4"/>
    <col min="11284" max="11284" width="11.42578125" style="4" customWidth="1"/>
    <col min="11285" max="11520" width="9.140625" style="4"/>
    <col min="11521" max="11521" width="4.5703125" style="4" customWidth="1"/>
    <col min="11522" max="11524" width="9.140625" style="4"/>
    <col min="11525" max="11525" width="6.7109375" style="4" customWidth="1"/>
    <col min="11526" max="11526" width="10.5703125" style="4" customWidth="1"/>
    <col min="11527" max="11528" width="6" style="4" customWidth="1"/>
    <col min="11529" max="11529" width="14.28515625" style="4" customWidth="1"/>
    <col min="11530" max="11536" width="3.7109375" style="4" customWidth="1"/>
    <col min="11537" max="11537" width="4.28515625" style="4" customWidth="1"/>
    <col min="11538" max="11538" width="8.28515625" style="4" customWidth="1"/>
    <col min="11539" max="11539" width="9.140625" style="4"/>
    <col min="11540" max="11540" width="11.42578125" style="4" customWidth="1"/>
    <col min="11541" max="11776" width="9.140625" style="4"/>
    <col min="11777" max="11777" width="4.5703125" style="4" customWidth="1"/>
    <col min="11778" max="11780" width="9.140625" style="4"/>
    <col min="11781" max="11781" width="6.7109375" style="4" customWidth="1"/>
    <col min="11782" max="11782" width="10.5703125" style="4" customWidth="1"/>
    <col min="11783" max="11784" width="6" style="4" customWidth="1"/>
    <col min="11785" max="11785" width="14.28515625" style="4" customWidth="1"/>
    <col min="11786" max="11792" width="3.7109375" style="4" customWidth="1"/>
    <col min="11793" max="11793" width="4.28515625" style="4" customWidth="1"/>
    <col min="11794" max="11794" width="8.28515625" style="4" customWidth="1"/>
    <col min="11795" max="11795" width="9.140625" style="4"/>
    <col min="11796" max="11796" width="11.42578125" style="4" customWidth="1"/>
    <col min="11797" max="12032" width="9.140625" style="4"/>
    <col min="12033" max="12033" width="4.5703125" style="4" customWidth="1"/>
    <col min="12034" max="12036" width="9.140625" style="4"/>
    <col min="12037" max="12037" width="6.7109375" style="4" customWidth="1"/>
    <col min="12038" max="12038" width="10.5703125" style="4" customWidth="1"/>
    <col min="12039" max="12040" width="6" style="4" customWidth="1"/>
    <col min="12041" max="12041" width="14.28515625" style="4" customWidth="1"/>
    <col min="12042" max="12048" width="3.7109375" style="4" customWidth="1"/>
    <col min="12049" max="12049" width="4.28515625" style="4" customWidth="1"/>
    <col min="12050" max="12050" width="8.28515625" style="4" customWidth="1"/>
    <col min="12051" max="12051" width="9.140625" style="4"/>
    <col min="12052" max="12052" width="11.42578125" style="4" customWidth="1"/>
    <col min="12053" max="12288" width="9.140625" style="4"/>
    <col min="12289" max="12289" width="4.5703125" style="4" customWidth="1"/>
    <col min="12290" max="12292" width="9.140625" style="4"/>
    <col min="12293" max="12293" width="6.7109375" style="4" customWidth="1"/>
    <col min="12294" max="12294" width="10.5703125" style="4" customWidth="1"/>
    <col min="12295" max="12296" width="6" style="4" customWidth="1"/>
    <col min="12297" max="12297" width="14.28515625" style="4" customWidth="1"/>
    <col min="12298" max="12304" width="3.7109375" style="4" customWidth="1"/>
    <col min="12305" max="12305" width="4.28515625" style="4" customWidth="1"/>
    <col min="12306" max="12306" width="8.28515625" style="4" customWidth="1"/>
    <col min="12307" max="12307" width="9.140625" style="4"/>
    <col min="12308" max="12308" width="11.42578125" style="4" customWidth="1"/>
    <col min="12309" max="12544" width="9.140625" style="4"/>
    <col min="12545" max="12545" width="4.5703125" style="4" customWidth="1"/>
    <col min="12546" max="12548" width="9.140625" style="4"/>
    <col min="12549" max="12549" width="6.7109375" style="4" customWidth="1"/>
    <col min="12550" max="12550" width="10.5703125" style="4" customWidth="1"/>
    <col min="12551" max="12552" width="6" style="4" customWidth="1"/>
    <col min="12553" max="12553" width="14.28515625" style="4" customWidth="1"/>
    <col min="12554" max="12560" width="3.7109375" style="4" customWidth="1"/>
    <col min="12561" max="12561" width="4.28515625" style="4" customWidth="1"/>
    <col min="12562" max="12562" width="8.28515625" style="4" customWidth="1"/>
    <col min="12563" max="12563" width="9.140625" style="4"/>
    <col min="12564" max="12564" width="11.42578125" style="4" customWidth="1"/>
    <col min="12565" max="12800" width="9.140625" style="4"/>
    <col min="12801" max="12801" width="4.5703125" style="4" customWidth="1"/>
    <col min="12802" max="12804" width="9.140625" style="4"/>
    <col min="12805" max="12805" width="6.7109375" style="4" customWidth="1"/>
    <col min="12806" max="12806" width="10.5703125" style="4" customWidth="1"/>
    <col min="12807" max="12808" width="6" style="4" customWidth="1"/>
    <col min="12809" max="12809" width="14.28515625" style="4" customWidth="1"/>
    <col min="12810" max="12816" width="3.7109375" style="4" customWidth="1"/>
    <col min="12817" max="12817" width="4.28515625" style="4" customWidth="1"/>
    <col min="12818" max="12818" width="8.28515625" style="4" customWidth="1"/>
    <col min="12819" max="12819" width="9.140625" style="4"/>
    <col min="12820" max="12820" width="11.42578125" style="4" customWidth="1"/>
    <col min="12821" max="13056" width="9.140625" style="4"/>
    <col min="13057" max="13057" width="4.5703125" style="4" customWidth="1"/>
    <col min="13058" max="13060" width="9.140625" style="4"/>
    <col min="13061" max="13061" width="6.7109375" style="4" customWidth="1"/>
    <col min="13062" max="13062" width="10.5703125" style="4" customWidth="1"/>
    <col min="13063" max="13064" width="6" style="4" customWidth="1"/>
    <col min="13065" max="13065" width="14.28515625" style="4" customWidth="1"/>
    <col min="13066" max="13072" width="3.7109375" style="4" customWidth="1"/>
    <col min="13073" max="13073" width="4.28515625" style="4" customWidth="1"/>
    <col min="13074" max="13074" width="8.28515625" style="4" customWidth="1"/>
    <col min="13075" max="13075" width="9.140625" style="4"/>
    <col min="13076" max="13076" width="11.42578125" style="4" customWidth="1"/>
    <col min="13077" max="13312" width="9.140625" style="4"/>
    <col min="13313" max="13313" width="4.5703125" style="4" customWidth="1"/>
    <col min="13314" max="13316" width="9.140625" style="4"/>
    <col min="13317" max="13317" width="6.7109375" style="4" customWidth="1"/>
    <col min="13318" max="13318" width="10.5703125" style="4" customWidth="1"/>
    <col min="13319" max="13320" width="6" style="4" customWidth="1"/>
    <col min="13321" max="13321" width="14.28515625" style="4" customWidth="1"/>
    <col min="13322" max="13328" width="3.7109375" style="4" customWidth="1"/>
    <col min="13329" max="13329" width="4.28515625" style="4" customWidth="1"/>
    <col min="13330" max="13330" width="8.28515625" style="4" customWidth="1"/>
    <col min="13331" max="13331" width="9.140625" style="4"/>
    <col min="13332" max="13332" width="11.42578125" style="4" customWidth="1"/>
    <col min="13333" max="13568" width="9.140625" style="4"/>
    <col min="13569" max="13569" width="4.5703125" style="4" customWidth="1"/>
    <col min="13570" max="13572" width="9.140625" style="4"/>
    <col min="13573" max="13573" width="6.7109375" style="4" customWidth="1"/>
    <col min="13574" max="13574" width="10.5703125" style="4" customWidth="1"/>
    <col min="13575" max="13576" width="6" style="4" customWidth="1"/>
    <col min="13577" max="13577" width="14.28515625" style="4" customWidth="1"/>
    <col min="13578" max="13584" width="3.7109375" style="4" customWidth="1"/>
    <col min="13585" max="13585" width="4.28515625" style="4" customWidth="1"/>
    <col min="13586" max="13586" width="8.28515625" style="4" customWidth="1"/>
    <col min="13587" max="13587" width="9.140625" style="4"/>
    <col min="13588" max="13588" width="11.42578125" style="4" customWidth="1"/>
    <col min="13589" max="13824" width="9.140625" style="4"/>
    <col min="13825" max="13825" width="4.5703125" style="4" customWidth="1"/>
    <col min="13826" max="13828" width="9.140625" style="4"/>
    <col min="13829" max="13829" width="6.7109375" style="4" customWidth="1"/>
    <col min="13830" max="13830" width="10.5703125" style="4" customWidth="1"/>
    <col min="13831" max="13832" width="6" style="4" customWidth="1"/>
    <col min="13833" max="13833" width="14.28515625" style="4" customWidth="1"/>
    <col min="13834" max="13840" width="3.7109375" style="4" customWidth="1"/>
    <col min="13841" max="13841" width="4.28515625" style="4" customWidth="1"/>
    <col min="13842" max="13842" width="8.28515625" style="4" customWidth="1"/>
    <col min="13843" max="13843" width="9.140625" style="4"/>
    <col min="13844" max="13844" width="11.42578125" style="4" customWidth="1"/>
    <col min="13845" max="14080" width="9.140625" style="4"/>
    <col min="14081" max="14081" width="4.5703125" style="4" customWidth="1"/>
    <col min="14082" max="14084" width="9.140625" style="4"/>
    <col min="14085" max="14085" width="6.7109375" style="4" customWidth="1"/>
    <col min="14086" max="14086" width="10.5703125" style="4" customWidth="1"/>
    <col min="14087" max="14088" width="6" style="4" customWidth="1"/>
    <col min="14089" max="14089" width="14.28515625" style="4" customWidth="1"/>
    <col min="14090" max="14096" width="3.7109375" style="4" customWidth="1"/>
    <col min="14097" max="14097" width="4.28515625" style="4" customWidth="1"/>
    <col min="14098" max="14098" width="8.28515625" style="4" customWidth="1"/>
    <col min="14099" max="14099" width="9.140625" style="4"/>
    <col min="14100" max="14100" width="11.42578125" style="4" customWidth="1"/>
    <col min="14101" max="14336" width="9.140625" style="4"/>
    <col min="14337" max="14337" width="4.5703125" style="4" customWidth="1"/>
    <col min="14338" max="14340" width="9.140625" style="4"/>
    <col min="14341" max="14341" width="6.7109375" style="4" customWidth="1"/>
    <col min="14342" max="14342" width="10.5703125" style="4" customWidth="1"/>
    <col min="14343" max="14344" width="6" style="4" customWidth="1"/>
    <col min="14345" max="14345" width="14.28515625" style="4" customWidth="1"/>
    <col min="14346" max="14352" width="3.7109375" style="4" customWidth="1"/>
    <col min="14353" max="14353" width="4.28515625" style="4" customWidth="1"/>
    <col min="14354" max="14354" width="8.28515625" style="4" customWidth="1"/>
    <col min="14355" max="14355" width="9.140625" style="4"/>
    <col min="14356" max="14356" width="11.42578125" style="4" customWidth="1"/>
    <col min="14357" max="14592" width="9.140625" style="4"/>
    <col min="14593" max="14593" width="4.5703125" style="4" customWidth="1"/>
    <col min="14594" max="14596" width="9.140625" style="4"/>
    <col min="14597" max="14597" width="6.7109375" style="4" customWidth="1"/>
    <col min="14598" max="14598" width="10.5703125" style="4" customWidth="1"/>
    <col min="14599" max="14600" width="6" style="4" customWidth="1"/>
    <col min="14601" max="14601" width="14.28515625" style="4" customWidth="1"/>
    <col min="14602" max="14608" width="3.7109375" style="4" customWidth="1"/>
    <col min="14609" max="14609" width="4.28515625" style="4" customWidth="1"/>
    <col min="14610" max="14610" width="8.28515625" style="4" customWidth="1"/>
    <col min="14611" max="14611" width="9.140625" style="4"/>
    <col min="14612" max="14612" width="11.42578125" style="4" customWidth="1"/>
    <col min="14613" max="14848" width="9.140625" style="4"/>
    <col min="14849" max="14849" width="4.5703125" style="4" customWidth="1"/>
    <col min="14850" max="14852" width="9.140625" style="4"/>
    <col min="14853" max="14853" width="6.7109375" style="4" customWidth="1"/>
    <col min="14854" max="14854" width="10.5703125" style="4" customWidth="1"/>
    <col min="14855" max="14856" width="6" style="4" customWidth="1"/>
    <col min="14857" max="14857" width="14.28515625" style="4" customWidth="1"/>
    <col min="14858" max="14864" width="3.7109375" style="4" customWidth="1"/>
    <col min="14865" max="14865" width="4.28515625" style="4" customWidth="1"/>
    <col min="14866" max="14866" width="8.28515625" style="4" customWidth="1"/>
    <col min="14867" max="14867" width="9.140625" style="4"/>
    <col min="14868" max="14868" width="11.42578125" style="4" customWidth="1"/>
    <col min="14869" max="15104" width="9.140625" style="4"/>
    <col min="15105" max="15105" width="4.5703125" style="4" customWidth="1"/>
    <col min="15106" max="15108" width="9.140625" style="4"/>
    <col min="15109" max="15109" width="6.7109375" style="4" customWidth="1"/>
    <col min="15110" max="15110" width="10.5703125" style="4" customWidth="1"/>
    <col min="15111" max="15112" width="6" style="4" customWidth="1"/>
    <col min="15113" max="15113" width="14.28515625" style="4" customWidth="1"/>
    <col min="15114" max="15120" width="3.7109375" style="4" customWidth="1"/>
    <col min="15121" max="15121" width="4.28515625" style="4" customWidth="1"/>
    <col min="15122" max="15122" width="8.28515625" style="4" customWidth="1"/>
    <col min="15123" max="15123" width="9.140625" style="4"/>
    <col min="15124" max="15124" width="11.42578125" style="4" customWidth="1"/>
    <col min="15125" max="15360" width="9.140625" style="4"/>
    <col min="15361" max="15361" width="4.5703125" style="4" customWidth="1"/>
    <col min="15362" max="15364" width="9.140625" style="4"/>
    <col min="15365" max="15365" width="6.7109375" style="4" customWidth="1"/>
    <col min="15366" max="15366" width="10.5703125" style="4" customWidth="1"/>
    <col min="15367" max="15368" width="6" style="4" customWidth="1"/>
    <col min="15369" max="15369" width="14.28515625" style="4" customWidth="1"/>
    <col min="15370" max="15376" width="3.7109375" style="4" customWidth="1"/>
    <col min="15377" max="15377" width="4.28515625" style="4" customWidth="1"/>
    <col min="15378" max="15378" width="8.28515625" style="4" customWidth="1"/>
    <col min="15379" max="15379" width="9.140625" style="4"/>
    <col min="15380" max="15380" width="11.42578125" style="4" customWidth="1"/>
    <col min="15381" max="15616" width="9.140625" style="4"/>
    <col min="15617" max="15617" width="4.5703125" style="4" customWidth="1"/>
    <col min="15618" max="15620" width="9.140625" style="4"/>
    <col min="15621" max="15621" width="6.7109375" style="4" customWidth="1"/>
    <col min="15622" max="15622" width="10.5703125" style="4" customWidth="1"/>
    <col min="15623" max="15624" width="6" style="4" customWidth="1"/>
    <col min="15625" max="15625" width="14.28515625" style="4" customWidth="1"/>
    <col min="15626" max="15632" width="3.7109375" style="4" customWidth="1"/>
    <col min="15633" max="15633" width="4.28515625" style="4" customWidth="1"/>
    <col min="15634" max="15634" width="8.28515625" style="4" customWidth="1"/>
    <col min="15635" max="15635" width="9.140625" style="4"/>
    <col min="15636" max="15636" width="11.42578125" style="4" customWidth="1"/>
    <col min="15637" max="15872" width="9.140625" style="4"/>
    <col min="15873" max="15873" width="4.5703125" style="4" customWidth="1"/>
    <col min="15874" max="15876" width="9.140625" style="4"/>
    <col min="15877" max="15877" width="6.7109375" style="4" customWidth="1"/>
    <col min="15878" max="15878" width="10.5703125" style="4" customWidth="1"/>
    <col min="15879" max="15880" width="6" style="4" customWidth="1"/>
    <col min="15881" max="15881" width="14.28515625" style="4" customWidth="1"/>
    <col min="15882" max="15888" width="3.7109375" style="4" customWidth="1"/>
    <col min="15889" max="15889" width="4.28515625" style="4" customWidth="1"/>
    <col min="15890" max="15890" width="8.28515625" style="4" customWidth="1"/>
    <col min="15891" max="15891" width="9.140625" style="4"/>
    <col min="15892" max="15892" width="11.42578125" style="4" customWidth="1"/>
    <col min="15893" max="16128" width="9.140625" style="4"/>
    <col min="16129" max="16129" width="4.5703125" style="4" customWidth="1"/>
    <col min="16130" max="16132" width="9.140625" style="4"/>
    <col min="16133" max="16133" width="6.7109375" style="4" customWidth="1"/>
    <col min="16134" max="16134" width="10.5703125" style="4" customWidth="1"/>
    <col min="16135" max="16136" width="6" style="4" customWidth="1"/>
    <col min="16137" max="16137" width="14.28515625" style="4" customWidth="1"/>
    <col min="16138" max="16144" width="3.7109375" style="4" customWidth="1"/>
    <col min="16145" max="16145" width="4.28515625" style="4" customWidth="1"/>
    <col min="16146" max="16146" width="8.28515625" style="4" customWidth="1"/>
    <col min="16147" max="16147" width="9.140625" style="4"/>
    <col min="16148" max="16148" width="11.42578125" style="4" customWidth="1"/>
    <col min="16149" max="16384" width="9.140625" style="4"/>
  </cols>
  <sheetData>
    <row r="1" spans="1:20">
      <c r="R1" s="2" t="s">
        <v>0</v>
      </c>
    </row>
    <row r="2" spans="1:20" ht="12" customHeight="1"/>
    <row r="3" spans="1:20">
      <c r="A3" s="1" t="s">
        <v>1</v>
      </c>
    </row>
    <row r="4" spans="1:20" ht="13.5" thickBot="1"/>
    <row r="5" spans="1:20">
      <c r="A5" s="43" t="s">
        <v>2</v>
      </c>
      <c r="B5" s="38" t="s">
        <v>3</v>
      </c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40" t="s">
        <v>10</v>
      </c>
      <c r="J5" s="42" t="s">
        <v>11</v>
      </c>
      <c r="K5" s="42"/>
      <c r="L5" s="42"/>
      <c r="M5" s="42"/>
      <c r="N5" s="42"/>
      <c r="O5" s="42"/>
      <c r="P5" s="42"/>
      <c r="Q5" s="42"/>
      <c r="R5" s="38" t="s">
        <v>12</v>
      </c>
      <c r="S5" s="38" t="s">
        <v>13</v>
      </c>
      <c r="T5" s="32" t="s">
        <v>14</v>
      </c>
    </row>
    <row r="6" spans="1:20" ht="13.5" thickBot="1">
      <c r="A6" s="44"/>
      <c r="B6" s="39"/>
      <c r="C6" s="39"/>
      <c r="D6" s="39"/>
      <c r="E6" s="39"/>
      <c r="F6" s="39"/>
      <c r="G6" s="39"/>
      <c r="H6" s="39"/>
      <c r="I6" s="41"/>
      <c r="J6" s="5" t="s">
        <v>15</v>
      </c>
      <c r="K6" s="5" t="s">
        <v>16</v>
      </c>
      <c r="L6" s="5" t="s">
        <v>17</v>
      </c>
      <c r="M6" s="5" t="s">
        <v>18</v>
      </c>
      <c r="N6" s="5" t="s">
        <v>19</v>
      </c>
      <c r="O6" s="5" t="s">
        <v>20</v>
      </c>
      <c r="P6" s="5" t="s">
        <v>21</v>
      </c>
      <c r="Q6" s="5" t="s">
        <v>22</v>
      </c>
      <c r="R6" s="39"/>
      <c r="S6" s="39"/>
      <c r="T6" s="33"/>
    </row>
    <row r="7" spans="1:20" s="10" customFormat="1" ht="63.75">
      <c r="A7" s="6">
        <v>1</v>
      </c>
      <c r="B7" s="7" t="s">
        <v>23</v>
      </c>
      <c r="C7" s="7" t="s">
        <v>24</v>
      </c>
      <c r="D7" s="7" t="s">
        <v>25</v>
      </c>
      <c r="E7" s="8" t="s">
        <v>26</v>
      </c>
      <c r="F7" s="7" t="s">
        <v>27</v>
      </c>
      <c r="G7" s="7">
        <v>2</v>
      </c>
      <c r="H7" s="7">
        <v>1</v>
      </c>
      <c r="I7" s="9" t="s">
        <v>28</v>
      </c>
      <c r="J7" s="7"/>
      <c r="K7" s="7"/>
      <c r="L7" s="7"/>
      <c r="M7" s="7"/>
      <c r="N7" s="7"/>
      <c r="O7" s="7"/>
      <c r="P7" s="7"/>
      <c r="Q7" s="7"/>
      <c r="R7" s="7">
        <v>100</v>
      </c>
      <c r="S7" s="7">
        <v>150</v>
      </c>
      <c r="T7" s="8"/>
    </row>
    <row r="8" spans="1:20" ht="25.5">
      <c r="A8" s="6">
        <f>A7+1</f>
        <v>2</v>
      </c>
      <c r="B8" s="7" t="s">
        <v>29</v>
      </c>
      <c r="C8" s="7" t="s">
        <v>30</v>
      </c>
      <c r="D8" s="7" t="s">
        <v>31</v>
      </c>
      <c r="E8" s="7" t="s">
        <v>32</v>
      </c>
      <c r="F8" s="7" t="s">
        <v>33</v>
      </c>
      <c r="G8" s="7">
        <v>4</v>
      </c>
      <c r="H8" s="7">
        <v>1</v>
      </c>
      <c r="I8" s="9" t="s">
        <v>34</v>
      </c>
      <c r="J8" s="7"/>
      <c r="K8" s="7"/>
      <c r="L8" s="7"/>
      <c r="M8" s="7"/>
      <c r="N8" s="7"/>
      <c r="O8" s="7"/>
      <c r="P8" s="7"/>
      <c r="Q8" s="7"/>
      <c r="R8" s="7">
        <v>100</v>
      </c>
      <c r="S8" s="7">
        <v>150</v>
      </c>
      <c r="T8" s="8"/>
    </row>
    <row r="9" spans="1:20" ht="38.25">
      <c r="A9" s="6">
        <f t="shared" ref="A9:A72" si="0">A8+1</f>
        <v>3</v>
      </c>
      <c r="B9" s="11" t="s">
        <v>35</v>
      </c>
      <c r="C9" s="11" t="s">
        <v>36</v>
      </c>
      <c r="D9" s="11" t="s">
        <v>37</v>
      </c>
      <c r="E9" s="11" t="s">
        <v>32</v>
      </c>
      <c r="F9" s="11" t="s">
        <v>38</v>
      </c>
      <c r="G9" s="11">
        <v>1</v>
      </c>
      <c r="H9" s="11">
        <v>1</v>
      </c>
      <c r="I9" s="12" t="s">
        <v>39</v>
      </c>
      <c r="J9" s="11"/>
      <c r="K9" s="11"/>
      <c r="L9" s="11"/>
      <c r="M9" s="11"/>
      <c r="N9" s="11"/>
      <c r="O9" s="11"/>
      <c r="P9" s="11"/>
      <c r="Q9" s="11"/>
      <c r="R9" s="7">
        <v>100</v>
      </c>
      <c r="S9" s="11">
        <v>100</v>
      </c>
      <c r="T9" s="11"/>
    </row>
    <row r="10" spans="1:20">
      <c r="A10" s="6">
        <f t="shared" si="0"/>
        <v>4</v>
      </c>
      <c r="B10" s="13" t="s">
        <v>40</v>
      </c>
      <c r="C10" s="13" t="s">
        <v>41</v>
      </c>
      <c r="D10" s="13" t="s">
        <v>42</v>
      </c>
      <c r="E10" s="13" t="s">
        <v>32</v>
      </c>
      <c r="F10" s="13" t="s">
        <v>43</v>
      </c>
      <c r="G10" s="13">
        <v>2</v>
      </c>
      <c r="H10" s="13">
        <v>1</v>
      </c>
      <c r="I10" s="14" t="s">
        <v>44</v>
      </c>
      <c r="J10" s="13"/>
      <c r="K10" s="13"/>
      <c r="L10" s="13"/>
      <c r="M10" s="13"/>
      <c r="N10" s="13"/>
      <c r="O10" s="13"/>
      <c r="P10" s="13"/>
      <c r="Q10" s="13"/>
      <c r="R10" s="7">
        <v>100</v>
      </c>
      <c r="S10" s="13">
        <v>150</v>
      </c>
      <c r="T10" s="15"/>
    </row>
    <row r="11" spans="1:20" ht="38.25">
      <c r="A11" s="6">
        <f t="shared" si="0"/>
        <v>5</v>
      </c>
      <c r="B11" s="7" t="s">
        <v>45</v>
      </c>
      <c r="C11" s="7" t="s">
        <v>46</v>
      </c>
      <c r="D11" s="7" t="s">
        <v>47</v>
      </c>
      <c r="E11" s="7" t="s">
        <v>32</v>
      </c>
      <c r="F11" s="8" t="s">
        <v>48</v>
      </c>
      <c r="G11" s="7">
        <v>4</v>
      </c>
      <c r="H11" s="7">
        <v>1</v>
      </c>
      <c r="I11" s="9" t="s">
        <v>49</v>
      </c>
      <c r="J11" s="7"/>
      <c r="K11" s="7"/>
      <c r="L11" s="7"/>
      <c r="M11" s="7"/>
      <c r="N11" s="7"/>
      <c r="O11" s="7"/>
      <c r="P11" s="7"/>
      <c r="Q11" s="7"/>
      <c r="R11" s="7">
        <v>100</v>
      </c>
      <c r="S11" s="7">
        <v>150</v>
      </c>
      <c r="T11" s="8"/>
    </row>
    <row r="12" spans="1:20" ht="51">
      <c r="A12" s="6">
        <f t="shared" si="0"/>
        <v>6</v>
      </c>
      <c r="B12" s="7" t="s">
        <v>50</v>
      </c>
      <c r="C12" s="7" t="s">
        <v>51</v>
      </c>
      <c r="D12" s="7" t="s">
        <v>52</v>
      </c>
      <c r="E12" s="7" t="s">
        <v>32</v>
      </c>
      <c r="F12" s="7" t="s">
        <v>53</v>
      </c>
      <c r="G12" s="7">
        <v>2</v>
      </c>
      <c r="H12" s="7">
        <v>1</v>
      </c>
      <c r="I12" s="9" t="s">
        <v>54</v>
      </c>
      <c r="J12" s="7"/>
      <c r="K12" s="7"/>
      <c r="L12" s="7"/>
      <c r="M12" s="7"/>
      <c r="N12" s="7"/>
      <c r="O12" s="7"/>
      <c r="P12" s="7"/>
      <c r="Q12" s="7"/>
      <c r="R12" s="7">
        <v>100</v>
      </c>
      <c r="S12" s="7">
        <v>150</v>
      </c>
      <c r="T12" s="8"/>
    </row>
    <row r="13" spans="1:20" ht="38.25">
      <c r="A13" s="6">
        <f t="shared" si="0"/>
        <v>7</v>
      </c>
      <c r="B13" s="16" t="s">
        <v>55</v>
      </c>
      <c r="C13" s="16" t="s">
        <v>56</v>
      </c>
      <c r="D13" s="16" t="s">
        <v>57</v>
      </c>
      <c r="E13" s="16" t="s">
        <v>32</v>
      </c>
      <c r="F13" s="16" t="s">
        <v>58</v>
      </c>
      <c r="G13" s="16">
        <v>1</v>
      </c>
      <c r="H13" s="16">
        <v>1</v>
      </c>
      <c r="I13" s="17" t="s">
        <v>59</v>
      </c>
      <c r="J13" s="16"/>
      <c r="K13" s="16"/>
      <c r="L13" s="16"/>
      <c r="M13" s="16"/>
      <c r="N13" s="16"/>
      <c r="O13" s="16"/>
      <c r="P13" s="16"/>
      <c r="Q13" s="16"/>
      <c r="R13" s="16">
        <v>100</v>
      </c>
      <c r="S13" s="16">
        <v>100</v>
      </c>
      <c r="T13" s="16"/>
    </row>
    <row r="14" spans="1:20" ht="25.5">
      <c r="A14" s="6">
        <f t="shared" si="0"/>
        <v>8</v>
      </c>
      <c r="B14" s="16" t="s">
        <v>60</v>
      </c>
      <c r="C14" s="16" t="s">
        <v>61</v>
      </c>
      <c r="D14" s="16" t="s">
        <v>62</v>
      </c>
      <c r="E14" s="16" t="s">
        <v>32</v>
      </c>
      <c r="F14" s="16" t="s">
        <v>63</v>
      </c>
      <c r="G14" s="16">
        <v>4</v>
      </c>
      <c r="H14" s="16">
        <v>1</v>
      </c>
      <c r="I14" s="17" t="s">
        <v>64</v>
      </c>
      <c r="J14" s="16"/>
      <c r="K14" s="16"/>
      <c r="L14" s="16"/>
      <c r="M14" s="16"/>
      <c r="N14" s="16"/>
      <c r="O14" s="16"/>
      <c r="P14" s="16"/>
      <c r="Q14" s="16"/>
      <c r="R14" s="16">
        <v>100</v>
      </c>
      <c r="S14" s="16">
        <v>150</v>
      </c>
      <c r="T14" s="16"/>
    </row>
    <row r="15" spans="1:20" ht="51">
      <c r="A15" s="6">
        <f t="shared" si="0"/>
        <v>9</v>
      </c>
      <c r="B15" s="7" t="s">
        <v>65</v>
      </c>
      <c r="C15" s="7" t="s">
        <v>66</v>
      </c>
      <c r="D15" s="7" t="s">
        <v>67</v>
      </c>
      <c r="E15" s="7" t="s">
        <v>32</v>
      </c>
      <c r="F15" s="7" t="s">
        <v>68</v>
      </c>
      <c r="G15" s="7">
        <v>4</v>
      </c>
      <c r="H15" s="7">
        <v>1</v>
      </c>
      <c r="I15" s="9" t="s">
        <v>69</v>
      </c>
      <c r="J15" s="7"/>
      <c r="K15" s="7"/>
      <c r="L15" s="7"/>
      <c r="M15" s="7"/>
      <c r="N15" s="7"/>
      <c r="O15" s="7"/>
      <c r="P15" s="7"/>
      <c r="Q15" s="7"/>
      <c r="R15" s="7">
        <v>100</v>
      </c>
      <c r="S15" s="7">
        <v>150</v>
      </c>
      <c r="T15" s="8"/>
    </row>
    <row r="16" spans="1:20" ht="25.5">
      <c r="A16" s="6">
        <f t="shared" si="0"/>
        <v>10</v>
      </c>
      <c r="B16" s="7" t="s">
        <v>70</v>
      </c>
      <c r="C16" s="7" t="s">
        <v>71</v>
      </c>
      <c r="D16" s="7" t="s">
        <v>72</v>
      </c>
      <c r="E16" s="8" t="s">
        <v>73</v>
      </c>
      <c r="F16" s="7" t="s">
        <v>74</v>
      </c>
      <c r="G16" s="7">
        <v>2</v>
      </c>
      <c r="H16" s="7">
        <v>2</v>
      </c>
      <c r="I16" s="9" t="s">
        <v>75</v>
      </c>
      <c r="J16" s="7"/>
      <c r="K16" s="7"/>
      <c r="L16" s="7"/>
      <c r="M16" s="7"/>
      <c r="N16" s="7"/>
      <c r="O16" s="7"/>
      <c r="P16" s="7"/>
      <c r="Q16" s="7"/>
      <c r="R16" s="7">
        <v>100</v>
      </c>
      <c r="S16" s="7">
        <v>150</v>
      </c>
      <c r="T16" s="8"/>
    </row>
    <row r="17" spans="1:20" ht="38.25">
      <c r="A17" s="6">
        <f t="shared" si="0"/>
        <v>11</v>
      </c>
      <c r="B17" s="16" t="s">
        <v>76</v>
      </c>
      <c r="C17" s="16" t="s">
        <v>77</v>
      </c>
      <c r="D17" s="16" t="s">
        <v>78</v>
      </c>
      <c r="E17" s="18" t="s">
        <v>79</v>
      </c>
      <c r="F17" s="16" t="s">
        <v>80</v>
      </c>
      <c r="G17" s="16">
        <v>4</v>
      </c>
      <c r="H17" s="16">
        <v>1</v>
      </c>
      <c r="I17" s="17" t="s">
        <v>81</v>
      </c>
      <c r="J17" s="16"/>
      <c r="K17" s="16"/>
      <c r="L17" s="16"/>
      <c r="M17" s="16"/>
      <c r="N17" s="16"/>
      <c r="O17" s="16"/>
      <c r="P17" s="16"/>
      <c r="Q17" s="16"/>
      <c r="R17" s="16">
        <v>100</v>
      </c>
      <c r="S17" s="16">
        <v>150</v>
      </c>
      <c r="T17" s="18"/>
    </row>
    <row r="18" spans="1:20" ht="25.5">
      <c r="A18" s="6">
        <f t="shared" si="0"/>
        <v>12</v>
      </c>
      <c r="B18" s="16" t="s">
        <v>82</v>
      </c>
      <c r="C18" s="16" t="s">
        <v>83</v>
      </c>
      <c r="D18" s="16" t="s">
        <v>84</v>
      </c>
      <c r="E18" s="18" t="s">
        <v>79</v>
      </c>
      <c r="F18" s="16" t="s">
        <v>38</v>
      </c>
      <c r="G18" s="16">
        <v>3</v>
      </c>
      <c r="H18" s="16">
        <v>1</v>
      </c>
      <c r="I18" s="17" t="s">
        <v>85</v>
      </c>
      <c r="J18" s="16"/>
      <c r="K18" s="16"/>
      <c r="L18" s="16"/>
      <c r="M18" s="16"/>
      <c r="N18" s="16"/>
      <c r="O18" s="16"/>
      <c r="P18" s="16"/>
      <c r="Q18" s="16"/>
      <c r="R18" s="7">
        <v>100</v>
      </c>
      <c r="S18" s="7">
        <v>150</v>
      </c>
      <c r="T18" s="16"/>
    </row>
    <row r="19" spans="1:20" ht="38.25">
      <c r="A19" s="6">
        <f t="shared" si="0"/>
        <v>13</v>
      </c>
      <c r="B19" s="7" t="s">
        <v>86</v>
      </c>
      <c r="C19" s="7" t="s">
        <v>87</v>
      </c>
      <c r="D19" s="7" t="s">
        <v>88</v>
      </c>
      <c r="E19" s="7" t="s">
        <v>89</v>
      </c>
      <c r="F19" s="8" t="s">
        <v>90</v>
      </c>
      <c r="G19" s="7">
        <v>4</v>
      </c>
      <c r="H19" s="7">
        <v>1</v>
      </c>
      <c r="I19" s="9" t="s">
        <v>91</v>
      </c>
      <c r="J19" s="7">
        <v>5</v>
      </c>
      <c r="K19" s="7">
        <v>3</v>
      </c>
      <c r="L19" s="7">
        <v>0</v>
      </c>
      <c r="M19" s="7">
        <v>3</v>
      </c>
      <c r="N19" s="7">
        <v>0</v>
      </c>
      <c r="O19" s="7">
        <f>43+15</f>
        <v>58</v>
      </c>
      <c r="P19" s="7">
        <v>0</v>
      </c>
      <c r="Q19" s="7">
        <v>6</v>
      </c>
      <c r="R19" s="7">
        <f t="shared" ref="R19:R82" si="1">SUM(J19:Q19)</f>
        <v>75</v>
      </c>
      <c r="S19" s="7">
        <v>150</v>
      </c>
      <c r="T19" s="8"/>
    </row>
    <row r="20" spans="1:20" ht="38.25">
      <c r="A20" s="6">
        <f t="shared" si="0"/>
        <v>14</v>
      </c>
      <c r="B20" s="7" t="s">
        <v>92</v>
      </c>
      <c r="C20" s="7" t="s">
        <v>93</v>
      </c>
      <c r="D20" s="7" t="s">
        <v>94</v>
      </c>
      <c r="E20" s="7" t="s">
        <v>95</v>
      </c>
      <c r="F20" s="7" t="s">
        <v>96</v>
      </c>
      <c r="G20" s="7">
        <v>3</v>
      </c>
      <c r="H20" s="7">
        <v>1</v>
      </c>
      <c r="I20" s="9" t="s">
        <v>97</v>
      </c>
      <c r="J20" s="7">
        <v>5</v>
      </c>
      <c r="K20" s="7">
        <v>3</v>
      </c>
      <c r="L20" s="7">
        <v>0</v>
      </c>
      <c r="M20" s="7">
        <v>0</v>
      </c>
      <c r="N20" s="7">
        <v>20</v>
      </c>
      <c r="O20" s="7">
        <v>44</v>
      </c>
      <c r="P20" s="7">
        <v>0</v>
      </c>
      <c r="Q20" s="7">
        <v>0</v>
      </c>
      <c r="R20" s="7">
        <f t="shared" si="1"/>
        <v>72</v>
      </c>
      <c r="S20" s="7">
        <v>150</v>
      </c>
      <c r="T20" s="8"/>
    </row>
    <row r="21" spans="1:20" ht="25.5">
      <c r="A21" s="6">
        <f t="shared" si="0"/>
        <v>15</v>
      </c>
      <c r="B21" s="16" t="s">
        <v>98</v>
      </c>
      <c r="C21" s="16" t="s">
        <v>99</v>
      </c>
      <c r="D21" s="16" t="s">
        <v>25</v>
      </c>
      <c r="E21" s="16" t="s">
        <v>100</v>
      </c>
      <c r="F21" s="16" t="s">
        <v>101</v>
      </c>
      <c r="G21" s="16">
        <v>4</v>
      </c>
      <c r="H21" s="16">
        <v>1</v>
      </c>
      <c r="I21" s="17" t="s">
        <v>102</v>
      </c>
      <c r="J21" s="16">
        <v>5</v>
      </c>
      <c r="K21" s="16">
        <v>3</v>
      </c>
      <c r="L21" s="16">
        <v>0</v>
      </c>
      <c r="M21" s="16">
        <v>0</v>
      </c>
      <c r="N21" s="16">
        <v>0</v>
      </c>
      <c r="O21" s="16">
        <f>43+21</f>
        <v>64</v>
      </c>
      <c r="P21" s="16">
        <v>0</v>
      </c>
      <c r="Q21" s="16">
        <v>0</v>
      </c>
      <c r="R21" s="16">
        <f t="shared" si="1"/>
        <v>72</v>
      </c>
      <c r="S21" s="16">
        <v>150</v>
      </c>
      <c r="T21" s="18"/>
    </row>
    <row r="22" spans="1:20" ht="38.25">
      <c r="A22" s="6">
        <f t="shared" si="0"/>
        <v>16</v>
      </c>
      <c r="B22" s="7" t="s">
        <v>103</v>
      </c>
      <c r="C22" s="7" t="s">
        <v>99</v>
      </c>
      <c r="D22" s="7" t="s">
        <v>104</v>
      </c>
      <c r="E22" s="7" t="s">
        <v>100</v>
      </c>
      <c r="F22" s="7" t="s">
        <v>53</v>
      </c>
      <c r="G22" s="7">
        <v>1</v>
      </c>
      <c r="H22" s="7">
        <v>2</v>
      </c>
      <c r="I22" s="9" t="s">
        <v>105</v>
      </c>
      <c r="J22" s="7">
        <v>10</v>
      </c>
      <c r="K22" s="7">
        <v>3</v>
      </c>
      <c r="L22" s="7">
        <v>0</v>
      </c>
      <c r="M22" s="7">
        <v>0</v>
      </c>
      <c r="N22" s="16">
        <v>0</v>
      </c>
      <c r="O22" s="7">
        <f>42+16.5</f>
        <v>58.5</v>
      </c>
      <c r="P22" s="7">
        <v>0</v>
      </c>
      <c r="Q22" s="7">
        <v>0</v>
      </c>
      <c r="R22" s="7">
        <f t="shared" si="1"/>
        <v>71.5</v>
      </c>
      <c r="S22" s="7">
        <v>150</v>
      </c>
      <c r="T22" s="8"/>
    </row>
    <row r="23" spans="1:20" ht="38.25">
      <c r="A23" s="6">
        <f t="shared" si="0"/>
        <v>17</v>
      </c>
      <c r="B23" s="7" t="s">
        <v>106</v>
      </c>
      <c r="C23" s="7" t="s">
        <v>107</v>
      </c>
      <c r="D23" s="7" t="s">
        <v>25</v>
      </c>
      <c r="E23" s="7" t="s">
        <v>108</v>
      </c>
      <c r="F23" s="7" t="s">
        <v>109</v>
      </c>
      <c r="G23" s="7">
        <v>2</v>
      </c>
      <c r="H23" s="7">
        <v>1</v>
      </c>
      <c r="I23" s="9" t="s">
        <v>110</v>
      </c>
      <c r="J23" s="7">
        <v>2</v>
      </c>
      <c r="K23" s="7">
        <v>3</v>
      </c>
      <c r="L23" s="7">
        <v>0</v>
      </c>
      <c r="M23" s="7">
        <v>10</v>
      </c>
      <c r="N23" s="16">
        <v>0</v>
      </c>
      <c r="O23" s="7">
        <f>44+7.5</f>
        <v>51.5</v>
      </c>
      <c r="P23" s="7">
        <v>0</v>
      </c>
      <c r="Q23" s="7">
        <v>4</v>
      </c>
      <c r="R23" s="7">
        <f t="shared" si="1"/>
        <v>70.5</v>
      </c>
      <c r="S23" s="7">
        <v>150</v>
      </c>
      <c r="T23" s="8"/>
    </row>
    <row r="24" spans="1:20" s="10" customFormat="1" ht="38.25">
      <c r="A24" s="6">
        <f t="shared" si="0"/>
        <v>18</v>
      </c>
      <c r="B24" s="16" t="s">
        <v>111</v>
      </c>
      <c r="C24" s="16" t="s">
        <v>112</v>
      </c>
      <c r="D24" s="16" t="s">
        <v>113</v>
      </c>
      <c r="E24" s="16" t="s">
        <v>100</v>
      </c>
      <c r="F24" s="16" t="s">
        <v>114</v>
      </c>
      <c r="G24" s="16">
        <v>1</v>
      </c>
      <c r="H24" s="16">
        <v>1</v>
      </c>
      <c r="I24" s="17" t="s">
        <v>115</v>
      </c>
      <c r="J24" s="16">
        <v>7</v>
      </c>
      <c r="K24" s="16">
        <v>3</v>
      </c>
      <c r="L24" s="16">
        <v>0</v>
      </c>
      <c r="M24" s="16">
        <v>15</v>
      </c>
      <c r="N24" s="16">
        <v>0</v>
      </c>
      <c r="O24" s="16">
        <v>44</v>
      </c>
      <c r="P24" s="16">
        <v>0</v>
      </c>
      <c r="Q24" s="16">
        <v>0</v>
      </c>
      <c r="R24" s="16">
        <f t="shared" si="1"/>
        <v>69</v>
      </c>
      <c r="S24" s="16">
        <v>100</v>
      </c>
      <c r="T24" s="16"/>
    </row>
    <row r="25" spans="1:20" ht="38.25">
      <c r="A25" s="6">
        <f t="shared" si="0"/>
        <v>19</v>
      </c>
      <c r="B25" s="7" t="s">
        <v>70</v>
      </c>
      <c r="C25" s="7" t="s">
        <v>116</v>
      </c>
      <c r="D25" s="7" t="s">
        <v>117</v>
      </c>
      <c r="E25" s="7" t="s">
        <v>100</v>
      </c>
      <c r="F25" s="7" t="s">
        <v>118</v>
      </c>
      <c r="G25" s="7">
        <v>2</v>
      </c>
      <c r="H25" s="7">
        <v>1</v>
      </c>
      <c r="I25" s="9" t="s">
        <v>119</v>
      </c>
      <c r="J25" s="7">
        <v>5</v>
      </c>
      <c r="K25" s="7">
        <v>5</v>
      </c>
      <c r="L25" s="7">
        <v>0</v>
      </c>
      <c r="M25" s="7">
        <v>15</v>
      </c>
      <c r="N25" s="16">
        <v>0</v>
      </c>
      <c r="O25" s="7">
        <v>44</v>
      </c>
      <c r="P25" s="7">
        <v>0</v>
      </c>
      <c r="Q25" s="7">
        <v>0</v>
      </c>
      <c r="R25" s="7">
        <f t="shared" si="1"/>
        <v>69</v>
      </c>
      <c r="S25" s="7">
        <v>150</v>
      </c>
      <c r="T25" s="8"/>
    </row>
    <row r="26" spans="1:20" ht="38.25">
      <c r="A26" s="6">
        <f t="shared" si="0"/>
        <v>20</v>
      </c>
      <c r="B26" s="7" t="s">
        <v>120</v>
      </c>
      <c r="C26" s="7" t="s">
        <v>121</v>
      </c>
      <c r="D26" s="7" t="s">
        <v>122</v>
      </c>
      <c r="E26" s="8" t="s">
        <v>123</v>
      </c>
      <c r="F26" s="7" t="s">
        <v>27</v>
      </c>
      <c r="G26" s="7">
        <v>4</v>
      </c>
      <c r="H26" s="7">
        <v>1</v>
      </c>
      <c r="I26" s="9" t="s">
        <v>124</v>
      </c>
      <c r="J26" s="7">
        <v>2</v>
      </c>
      <c r="K26" s="7">
        <v>3</v>
      </c>
      <c r="L26" s="7">
        <v>0</v>
      </c>
      <c r="M26" s="7">
        <v>10</v>
      </c>
      <c r="N26" s="16">
        <v>0</v>
      </c>
      <c r="O26" s="7">
        <v>44</v>
      </c>
      <c r="P26" s="7">
        <v>0</v>
      </c>
      <c r="Q26" s="7">
        <v>10</v>
      </c>
      <c r="R26" s="7">
        <f t="shared" si="1"/>
        <v>69</v>
      </c>
      <c r="S26" s="7">
        <v>150</v>
      </c>
      <c r="T26" s="8"/>
    </row>
    <row r="27" spans="1:20" ht="38.25">
      <c r="A27" s="6">
        <f t="shared" si="0"/>
        <v>21</v>
      </c>
      <c r="B27" s="16" t="s">
        <v>125</v>
      </c>
      <c r="C27" s="16" t="s">
        <v>126</v>
      </c>
      <c r="D27" s="16" t="s">
        <v>127</v>
      </c>
      <c r="E27" s="16" t="s">
        <v>100</v>
      </c>
      <c r="F27" s="16" t="s">
        <v>128</v>
      </c>
      <c r="G27" s="16">
        <v>1</v>
      </c>
      <c r="H27" s="16">
        <v>1</v>
      </c>
      <c r="I27" s="17" t="s">
        <v>129</v>
      </c>
      <c r="J27" s="16">
        <v>5</v>
      </c>
      <c r="K27" s="16">
        <v>3</v>
      </c>
      <c r="L27" s="16">
        <v>0</v>
      </c>
      <c r="M27" s="16">
        <v>0</v>
      </c>
      <c r="N27" s="16">
        <v>0</v>
      </c>
      <c r="O27" s="16">
        <f>41+ 19.5</f>
        <v>60.5</v>
      </c>
      <c r="P27" s="16">
        <v>0</v>
      </c>
      <c r="Q27" s="16">
        <v>0</v>
      </c>
      <c r="R27" s="7">
        <f t="shared" si="1"/>
        <v>68.5</v>
      </c>
      <c r="S27" s="16">
        <v>100</v>
      </c>
      <c r="T27" s="16"/>
    </row>
    <row r="28" spans="1:20" ht="25.5">
      <c r="A28" s="6">
        <f t="shared" si="0"/>
        <v>22</v>
      </c>
      <c r="B28" s="7" t="s">
        <v>130</v>
      </c>
      <c r="C28" s="7" t="s">
        <v>131</v>
      </c>
      <c r="D28" s="7" t="s">
        <v>132</v>
      </c>
      <c r="E28" s="7" t="s">
        <v>100</v>
      </c>
      <c r="F28" s="8" t="s">
        <v>133</v>
      </c>
      <c r="G28" s="7">
        <v>2</v>
      </c>
      <c r="H28" s="7">
        <v>1</v>
      </c>
      <c r="I28" s="9" t="s">
        <v>134</v>
      </c>
      <c r="J28" s="7">
        <v>7</v>
      </c>
      <c r="K28" s="7">
        <v>4</v>
      </c>
      <c r="L28" s="7">
        <v>0</v>
      </c>
      <c r="M28" s="7">
        <v>15</v>
      </c>
      <c r="N28" s="16">
        <v>0</v>
      </c>
      <c r="O28" s="7">
        <v>41</v>
      </c>
      <c r="P28" s="7">
        <v>0</v>
      </c>
      <c r="Q28" s="7">
        <v>0</v>
      </c>
      <c r="R28" s="7">
        <f t="shared" si="1"/>
        <v>67</v>
      </c>
      <c r="S28" s="7">
        <v>150</v>
      </c>
      <c r="T28" s="8"/>
    </row>
    <row r="29" spans="1:20" ht="38.25">
      <c r="A29" s="6">
        <f t="shared" si="0"/>
        <v>23</v>
      </c>
      <c r="B29" s="7" t="s">
        <v>135</v>
      </c>
      <c r="C29" s="7" t="s">
        <v>136</v>
      </c>
      <c r="D29" s="7" t="s">
        <v>137</v>
      </c>
      <c r="E29" s="7" t="s">
        <v>100</v>
      </c>
      <c r="F29" s="8" t="s">
        <v>138</v>
      </c>
      <c r="G29" s="7">
        <v>4</v>
      </c>
      <c r="H29" s="7">
        <v>1</v>
      </c>
      <c r="I29" s="9" t="s">
        <v>139</v>
      </c>
      <c r="J29" s="7">
        <v>5</v>
      </c>
      <c r="K29" s="7">
        <v>3</v>
      </c>
      <c r="L29" s="7">
        <v>0</v>
      </c>
      <c r="M29" s="7">
        <v>15</v>
      </c>
      <c r="N29" s="16">
        <v>0</v>
      </c>
      <c r="O29" s="7">
        <v>44</v>
      </c>
      <c r="P29" s="7">
        <v>0</v>
      </c>
      <c r="Q29" s="7">
        <v>0</v>
      </c>
      <c r="R29" s="7">
        <f t="shared" si="1"/>
        <v>67</v>
      </c>
      <c r="S29" s="7">
        <v>150</v>
      </c>
      <c r="T29" s="8"/>
    </row>
    <row r="30" spans="1:20" s="10" customFormat="1" ht="25.5">
      <c r="A30" s="6">
        <f t="shared" si="0"/>
        <v>24</v>
      </c>
      <c r="B30" s="11" t="s">
        <v>140</v>
      </c>
      <c r="C30" s="11" t="s">
        <v>141</v>
      </c>
      <c r="D30" s="11" t="s">
        <v>84</v>
      </c>
      <c r="E30" s="11" t="s">
        <v>100</v>
      </c>
      <c r="F30" s="11" t="s">
        <v>142</v>
      </c>
      <c r="G30" s="11">
        <v>4</v>
      </c>
      <c r="H30" s="11">
        <v>1</v>
      </c>
      <c r="I30" s="12" t="s">
        <v>143</v>
      </c>
      <c r="J30" s="11">
        <v>5</v>
      </c>
      <c r="K30" s="11">
        <v>2</v>
      </c>
      <c r="L30" s="11">
        <v>0</v>
      </c>
      <c r="M30" s="11">
        <v>15</v>
      </c>
      <c r="N30" s="16">
        <v>0</v>
      </c>
      <c r="O30" s="11">
        <v>44</v>
      </c>
      <c r="P30" s="11">
        <v>0</v>
      </c>
      <c r="Q30" s="11">
        <v>0</v>
      </c>
      <c r="R30" s="11">
        <f t="shared" si="1"/>
        <v>66</v>
      </c>
      <c r="S30" s="11">
        <v>150</v>
      </c>
      <c r="T30" s="11"/>
    </row>
    <row r="31" spans="1:20" ht="38.25">
      <c r="A31" s="6">
        <f t="shared" si="0"/>
        <v>25</v>
      </c>
      <c r="B31" s="7" t="s">
        <v>70</v>
      </c>
      <c r="C31" s="7" t="s">
        <v>144</v>
      </c>
      <c r="D31" s="7" t="s">
        <v>145</v>
      </c>
      <c r="E31" s="7" t="s">
        <v>100</v>
      </c>
      <c r="F31" s="7" t="s">
        <v>118</v>
      </c>
      <c r="G31" s="7">
        <v>2</v>
      </c>
      <c r="H31" s="7">
        <v>1</v>
      </c>
      <c r="I31" s="9" t="s">
        <v>124</v>
      </c>
      <c r="J31" s="7">
        <v>2</v>
      </c>
      <c r="K31" s="7">
        <v>5</v>
      </c>
      <c r="L31" s="7">
        <v>0</v>
      </c>
      <c r="M31" s="7">
        <v>15</v>
      </c>
      <c r="N31" s="16">
        <v>0</v>
      </c>
      <c r="O31" s="7">
        <v>44</v>
      </c>
      <c r="P31" s="7">
        <v>0</v>
      </c>
      <c r="Q31" s="7">
        <v>0</v>
      </c>
      <c r="R31" s="7">
        <f t="shared" si="1"/>
        <v>66</v>
      </c>
      <c r="S31" s="7">
        <v>150</v>
      </c>
      <c r="T31" s="8"/>
    </row>
    <row r="32" spans="1:20" s="10" customFormat="1" ht="38.25">
      <c r="A32" s="6">
        <f t="shared" si="0"/>
        <v>26</v>
      </c>
      <c r="B32" s="7" t="s">
        <v>146</v>
      </c>
      <c r="C32" s="7" t="s">
        <v>147</v>
      </c>
      <c r="D32" s="7" t="s">
        <v>148</v>
      </c>
      <c r="E32" s="7" t="s">
        <v>100</v>
      </c>
      <c r="F32" s="7" t="s">
        <v>149</v>
      </c>
      <c r="G32" s="7">
        <v>4</v>
      </c>
      <c r="H32" s="7">
        <v>1</v>
      </c>
      <c r="I32" s="9" t="s">
        <v>150</v>
      </c>
      <c r="J32" s="7">
        <v>5</v>
      </c>
      <c r="K32" s="7">
        <v>1</v>
      </c>
      <c r="L32" s="7">
        <v>0</v>
      </c>
      <c r="M32" s="7">
        <v>15</v>
      </c>
      <c r="N32" s="16">
        <v>0</v>
      </c>
      <c r="O32" s="7">
        <v>44</v>
      </c>
      <c r="P32" s="7">
        <v>0</v>
      </c>
      <c r="Q32" s="7">
        <v>0</v>
      </c>
      <c r="R32" s="7">
        <f t="shared" si="1"/>
        <v>65</v>
      </c>
      <c r="S32" s="7">
        <v>150</v>
      </c>
      <c r="T32" s="8"/>
    </row>
    <row r="33" spans="1:20" ht="38.25">
      <c r="A33" s="6">
        <f t="shared" si="0"/>
        <v>27</v>
      </c>
      <c r="B33" s="7" t="s">
        <v>151</v>
      </c>
      <c r="C33" s="7" t="s">
        <v>152</v>
      </c>
      <c r="D33" s="7" t="s">
        <v>153</v>
      </c>
      <c r="E33" s="7" t="s">
        <v>100</v>
      </c>
      <c r="F33" s="8" t="s">
        <v>154</v>
      </c>
      <c r="G33" s="7">
        <v>4</v>
      </c>
      <c r="H33" s="7">
        <v>1</v>
      </c>
      <c r="I33" s="9" t="s">
        <v>155</v>
      </c>
      <c r="J33" s="7">
        <v>2</v>
      </c>
      <c r="K33" s="7">
        <v>3</v>
      </c>
      <c r="L33" s="7">
        <v>0</v>
      </c>
      <c r="M33" s="7">
        <v>0</v>
      </c>
      <c r="N33" s="16">
        <v>0</v>
      </c>
      <c r="O33" s="7">
        <f>43+17</f>
        <v>60</v>
      </c>
      <c r="P33" s="7">
        <v>0</v>
      </c>
      <c r="Q33" s="7">
        <v>0</v>
      </c>
      <c r="R33" s="7">
        <f t="shared" si="1"/>
        <v>65</v>
      </c>
      <c r="S33" s="7">
        <v>150</v>
      </c>
      <c r="T33" s="8"/>
    </row>
    <row r="34" spans="1:20" ht="25.5">
      <c r="A34" s="6">
        <f t="shared" si="0"/>
        <v>28</v>
      </c>
      <c r="B34" s="13" t="s">
        <v>156</v>
      </c>
      <c r="C34" s="13" t="s">
        <v>157</v>
      </c>
      <c r="D34" s="13" t="s">
        <v>113</v>
      </c>
      <c r="E34" s="15" t="s">
        <v>100</v>
      </c>
      <c r="F34" s="13" t="s">
        <v>158</v>
      </c>
      <c r="G34" s="13">
        <v>3</v>
      </c>
      <c r="H34" s="13">
        <v>1</v>
      </c>
      <c r="I34" s="14" t="s">
        <v>159</v>
      </c>
      <c r="J34" s="13">
        <v>7</v>
      </c>
      <c r="K34" s="13">
        <v>2</v>
      </c>
      <c r="L34" s="13">
        <v>0</v>
      </c>
      <c r="M34" s="13">
        <v>15</v>
      </c>
      <c r="N34" s="16">
        <v>0</v>
      </c>
      <c r="O34" s="13">
        <v>40</v>
      </c>
      <c r="P34" s="13">
        <v>0</v>
      </c>
      <c r="Q34" s="13">
        <v>0</v>
      </c>
      <c r="R34" s="13">
        <f t="shared" si="1"/>
        <v>64</v>
      </c>
      <c r="S34" s="13">
        <v>150</v>
      </c>
      <c r="T34" s="15"/>
    </row>
    <row r="35" spans="1:20">
      <c r="A35" s="6">
        <f t="shared" si="0"/>
        <v>29</v>
      </c>
      <c r="B35" s="13" t="s">
        <v>160</v>
      </c>
      <c r="C35" s="13" t="s">
        <v>161</v>
      </c>
      <c r="D35" s="13" t="s">
        <v>162</v>
      </c>
      <c r="E35" s="13" t="s">
        <v>100</v>
      </c>
      <c r="F35" s="13" t="s">
        <v>101</v>
      </c>
      <c r="G35" s="13">
        <v>2</v>
      </c>
      <c r="H35" s="13">
        <v>1</v>
      </c>
      <c r="I35" s="14" t="s">
        <v>163</v>
      </c>
      <c r="J35" s="13">
        <v>7</v>
      </c>
      <c r="K35" s="13">
        <v>3</v>
      </c>
      <c r="L35" s="13">
        <v>0</v>
      </c>
      <c r="M35" s="13">
        <v>10</v>
      </c>
      <c r="N35" s="16">
        <v>0</v>
      </c>
      <c r="O35" s="13">
        <v>44</v>
      </c>
      <c r="P35" s="13">
        <v>0</v>
      </c>
      <c r="Q35" s="13">
        <v>0</v>
      </c>
      <c r="R35" s="7">
        <f t="shared" si="1"/>
        <v>64</v>
      </c>
      <c r="S35" s="13">
        <v>150</v>
      </c>
      <c r="T35" s="15"/>
    </row>
    <row r="36" spans="1:20" ht="25.5">
      <c r="A36" s="6">
        <f t="shared" si="0"/>
        <v>30</v>
      </c>
      <c r="B36" s="16" t="s">
        <v>164</v>
      </c>
      <c r="C36" s="16" t="s">
        <v>165</v>
      </c>
      <c r="D36" s="16" t="s">
        <v>166</v>
      </c>
      <c r="E36" s="16" t="s">
        <v>100</v>
      </c>
      <c r="F36" s="16" t="s">
        <v>167</v>
      </c>
      <c r="G36" s="16">
        <v>2</v>
      </c>
      <c r="H36" s="16">
        <v>1</v>
      </c>
      <c r="I36" s="17" t="s">
        <v>168</v>
      </c>
      <c r="J36" s="16">
        <v>5</v>
      </c>
      <c r="K36" s="16">
        <v>3</v>
      </c>
      <c r="L36" s="16">
        <v>0</v>
      </c>
      <c r="M36" s="16">
        <v>15</v>
      </c>
      <c r="N36" s="16">
        <v>0</v>
      </c>
      <c r="O36" s="16">
        <v>41</v>
      </c>
      <c r="P36" s="16">
        <v>0</v>
      </c>
      <c r="Q36" s="16">
        <v>0</v>
      </c>
      <c r="R36" s="16">
        <f t="shared" si="1"/>
        <v>64</v>
      </c>
      <c r="S36" s="16">
        <v>150</v>
      </c>
      <c r="T36" s="16"/>
    </row>
    <row r="37" spans="1:20" ht="38.25">
      <c r="A37" s="6">
        <f t="shared" si="0"/>
        <v>31</v>
      </c>
      <c r="B37" s="13" t="s">
        <v>169</v>
      </c>
      <c r="C37" s="13" t="s">
        <v>170</v>
      </c>
      <c r="D37" s="13" t="s">
        <v>171</v>
      </c>
      <c r="E37" s="13" t="s">
        <v>100</v>
      </c>
      <c r="F37" s="13" t="s">
        <v>172</v>
      </c>
      <c r="G37" s="13">
        <v>4</v>
      </c>
      <c r="H37" s="13">
        <v>1</v>
      </c>
      <c r="I37" s="14" t="s">
        <v>91</v>
      </c>
      <c r="J37" s="13">
        <v>5</v>
      </c>
      <c r="K37" s="13">
        <v>3</v>
      </c>
      <c r="L37" s="13">
        <v>0</v>
      </c>
      <c r="M37" s="13">
        <v>15</v>
      </c>
      <c r="N37" s="16">
        <v>0</v>
      </c>
      <c r="O37" s="13">
        <v>41</v>
      </c>
      <c r="P37" s="13">
        <v>0</v>
      </c>
      <c r="Q37" s="13">
        <v>0</v>
      </c>
      <c r="R37" s="7">
        <f t="shared" si="1"/>
        <v>64</v>
      </c>
      <c r="S37" s="13">
        <v>150</v>
      </c>
      <c r="T37" s="15"/>
    </row>
    <row r="38" spans="1:20" ht="25.5">
      <c r="A38" s="6">
        <f t="shared" si="0"/>
        <v>32</v>
      </c>
      <c r="B38" s="7" t="s">
        <v>173</v>
      </c>
      <c r="C38" s="7" t="s">
        <v>174</v>
      </c>
      <c r="D38" s="7" t="s">
        <v>175</v>
      </c>
      <c r="E38" s="7" t="s">
        <v>100</v>
      </c>
      <c r="F38" s="7" t="s">
        <v>74</v>
      </c>
      <c r="G38" s="7">
        <v>3</v>
      </c>
      <c r="H38" s="7">
        <v>1</v>
      </c>
      <c r="I38" s="9" t="s">
        <v>85</v>
      </c>
      <c r="J38" s="7">
        <v>2</v>
      </c>
      <c r="K38" s="7">
        <v>3</v>
      </c>
      <c r="L38" s="7">
        <v>0</v>
      </c>
      <c r="M38" s="7">
        <v>15</v>
      </c>
      <c r="N38" s="16">
        <v>0</v>
      </c>
      <c r="O38" s="7">
        <v>44</v>
      </c>
      <c r="P38" s="7">
        <v>0</v>
      </c>
      <c r="Q38" s="7">
        <v>0</v>
      </c>
      <c r="R38" s="7">
        <f t="shared" si="1"/>
        <v>64</v>
      </c>
      <c r="S38" s="7">
        <v>150</v>
      </c>
      <c r="T38" s="8"/>
    </row>
    <row r="39" spans="1:20" ht="38.25">
      <c r="A39" s="6">
        <f t="shared" si="0"/>
        <v>33</v>
      </c>
      <c r="B39" s="16" t="s">
        <v>176</v>
      </c>
      <c r="C39" s="16" t="s">
        <v>177</v>
      </c>
      <c r="D39" s="16" t="s">
        <v>178</v>
      </c>
      <c r="E39" s="16" t="s">
        <v>100</v>
      </c>
      <c r="F39" s="16" t="s">
        <v>43</v>
      </c>
      <c r="G39" s="16">
        <v>2</v>
      </c>
      <c r="H39" s="16">
        <v>1</v>
      </c>
      <c r="I39" s="17" t="s">
        <v>179</v>
      </c>
      <c r="J39" s="16">
        <v>5</v>
      </c>
      <c r="K39" s="16">
        <v>4</v>
      </c>
      <c r="L39" s="16">
        <v>0</v>
      </c>
      <c r="M39" s="16">
        <v>10</v>
      </c>
      <c r="N39" s="16">
        <v>0</v>
      </c>
      <c r="O39" s="16">
        <v>43</v>
      </c>
      <c r="P39" s="16">
        <v>0</v>
      </c>
      <c r="Q39" s="16">
        <v>0</v>
      </c>
      <c r="R39" s="7">
        <f t="shared" si="1"/>
        <v>62</v>
      </c>
      <c r="S39" s="7">
        <v>150</v>
      </c>
      <c r="T39" s="16"/>
    </row>
    <row r="40" spans="1:20" ht="38.25">
      <c r="A40" s="6">
        <f t="shared" si="0"/>
        <v>34</v>
      </c>
      <c r="B40" s="7" t="s">
        <v>180</v>
      </c>
      <c r="C40" s="7" t="s">
        <v>181</v>
      </c>
      <c r="D40" s="7" t="s">
        <v>182</v>
      </c>
      <c r="E40" s="8" t="s">
        <v>183</v>
      </c>
      <c r="F40" s="7" t="s">
        <v>184</v>
      </c>
      <c r="G40" s="7">
        <v>4</v>
      </c>
      <c r="H40" s="7">
        <v>1</v>
      </c>
      <c r="I40" s="9" t="s">
        <v>185</v>
      </c>
      <c r="J40" s="7">
        <v>5</v>
      </c>
      <c r="K40" s="7">
        <v>3</v>
      </c>
      <c r="L40" s="7">
        <v>0</v>
      </c>
      <c r="M40" s="7">
        <v>10</v>
      </c>
      <c r="N40" s="16">
        <v>0</v>
      </c>
      <c r="O40" s="7">
        <v>42</v>
      </c>
      <c r="P40" s="7">
        <v>0</v>
      </c>
      <c r="Q40" s="7">
        <v>2</v>
      </c>
      <c r="R40" s="7">
        <f t="shared" si="1"/>
        <v>62</v>
      </c>
      <c r="S40" s="7">
        <v>150</v>
      </c>
      <c r="T40" s="8"/>
    </row>
    <row r="41" spans="1:20" ht="25.5">
      <c r="A41" s="6">
        <f t="shared" si="0"/>
        <v>35</v>
      </c>
      <c r="B41" s="16" t="s">
        <v>186</v>
      </c>
      <c r="C41" s="16" t="s">
        <v>187</v>
      </c>
      <c r="D41" s="16" t="s">
        <v>188</v>
      </c>
      <c r="E41" s="16" t="s">
        <v>100</v>
      </c>
      <c r="F41" s="16" t="s">
        <v>189</v>
      </c>
      <c r="G41" s="16">
        <v>3</v>
      </c>
      <c r="H41" s="16">
        <v>1</v>
      </c>
      <c r="I41" s="17" t="s">
        <v>190</v>
      </c>
      <c r="J41" s="16">
        <v>2</v>
      </c>
      <c r="K41" s="16">
        <v>1</v>
      </c>
      <c r="L41" s="16">
        <v>0</v>
      </c>
      <c r="M41" s="16">
        <v>15</v>
      </c>
      <c r="N41" s="16">
        <v>0</v>
      </c>
      <c r="O41" s="16">
        <v>44</v>
      </c>
      <c r="P41" s="16">
        <v>0</v>
      </c>
      <c r="Q41" s="16">
        <v>0</v>
      </c>
      <c r="R41" s="7">
        <f t="shared" si="1"/>
        <v>62</v>
      </c>
      <c r="S41" s="16">
        <v>150</v>
      </c>
      <c r="T41" s="16"/>
    </row>
    <row r="42" spans="1:20" ht="25.5">
      <c r="A42" s="6">
        <f t="shared" si="0"/>
        <v>36</v>
      </c>
      <c r="B42" s="16" t="s">
        <v>191</v>
      </c>
      <c r="C42" s="16" t="s">
        <v>192</v>
      </c>
      <c r="D42" s="16" t="s">
        <v>193</v>
      </c>
      <c r="E42" s="16" t="s">
        <v>100</v>
      </c>
      <c r="F42" s="16" t="s">
        <v>74</v>
      </c>
      <c r="G42" s="16">
        <v>2</v>
      </c>
      <c r="H42" s="16">
        <v>1</v>
      </c>
      <c r="I42" s="17" t="s">
        <v>85</v>
      </c>
      <c r="J42" s="16">
        <v>0</v>
      </c>
      <c r="K42" s="16">
        <v>3</v>
      </c>
      <c r="L42" s="16">
        <v>0</v>
      </c>
      <c r="M42" s="16">
        <v>15</v>
      </c>
      <c r="N42" s="16">
        <v>0</v>
      </c>
      <c r="O42" s="16">
        <v>44</v>
      </c>
      <c r="P42" s="16">
        <v>0</v>
      </c>
      <c r="Q42" s="16">
        <v>0</v>
      </c>
      <c r="R42" s="7">
        <f t="shared" si="1"/>
        <v>62</v>
      </c>
      <c r="S42" s="16">
        <v>150</v>
      </c>
      <c r="T42" s="16"/>
    </row>
    <row r="43" spans="1:20" ht="25.5">
      <c r="A43" s="6">
        <f t="shared" si="0"/>
        <v>37</v>
      </c>
      <c r="B43" s="7" t="s">
        <v>55</v>
      </c>
      <c r="C43" s="7" t="s">
        <v>194</v>
      </c>
      <c r="D43" s="7" t="s">
        <v>148</v>
      </c>
      <c r="E43" s="7" t="s">
        <v>100</v>
      </c>
      <c r="F43" s="7" t="s">
        <v>33</v>
      </c>
      <c r="G43" s="7">
        <v>4</v>
      </c>
      <c r="H43" s="7">
        <v>1</v>
      </c>
      <c r="I43" s="9" t="s">
        <v>195</v>
      </c>
      <c r="J43" s="7">
        <v>5</v>
      </c>
      <c r="K43" s="7">
        <v>4</v>
      </c>
      <c r="L43" s="7">
        <v>0</v>
      </c>
      <c r="M43" s="7">
        <v>15</v>
      </c>
      <c r="N43" s="16">
        <v>0</v>
      </c>
      <c r="O43" s="7">
        <v>37</v>
      </c>
      <c r="P43" s="7">
        <v>0</v>
      </c>
      <c r="Q43" s="7">
        <v>0</v>
      </c>
      <c r="R43" s="7">
        <f t="shared" si="1"/>
        <v>61</v>
      </c>
      <c r="S43" s="7">
        <v>150</v>
      </c>
      <c r="T43" s="8"/>
    </row>
    <row r="44" spans="1:20" ht="38.25">
      <c r="A44" s="6">
        <f t="shared" si="0"/>
        <v>38</v>
      </c>
      <c r="B44" s="13" t="s">
        <v>196</v>
      </c>
      <c r="C44" s="13" t="s">
        <v>197</v>
      </c>
      <c r="D44" s="13" t="s">
        <v>198</v>
      </c>
      <c r="E44" s="13" t="s">
        <v>100</v>
      </c>
      <c r="F44" s="13" t="s">
        <v>43</v>
      </c>
      <c r="G44" s="13">
        <v>2</v>
      </c>
      <c r="H44" s="13">
        <v>1</v>
      </c>
      <c r="I44" s="14" t="s">
        <v>199</v>
      </c>
      <c r="J44" s="13">
        <v>5</v>
      </c>
      <c r="K44" s="13">
        <v>3</v>
      </c>
      <c r="L44" s="13">
        <v>0</v>
      </c>
      <c r="M44" s="13">
        <v>10</v>
      </c>
      <c r="N44" s="16">
        <v>0</v>
      </c>
      <c r="O44" s="13">
        <v>43</v>
      </c>
      <c r="P44" s="13">
        <v>0</v>
      </c>
      <c r="Q44" s="13">
        <v>0</v>
      </c>
      <c r="R44" s="7">
        <f t="shared" si="1"/>
        <v>61</v>
      </c>
      <c r="S44" s="13">
        <v>150</v>
      </c>
      <c r="T44" s="15"/>
    </row>
    <row r="45" spans="1:20" ht="38.25">
      <c r="A45" s="6">
        <f t="shared" si="0"/>
        <v>39</v>
      </c>
      <c r="B45" s="13" t="s">
        <v>200</v>
      </c>
      <c r="C45" s="13" t="s">
        <v>201</v>
      </c>
      <c r="D45" s="13" t="s">
        <v>202</v>
      </c>
      <c r="E45" s="13" t="s">
        <v>100</v>
      </c>
      <c r="F45" s="13" t="s">
        <v>33</v>
      </c>
      <c r="G45" s="13">
        <v>2</v>
      </c>
      <c r="H45" s="13">
        <v>1</v>
      </c>
      <c r="I45" s="14" t="s">
        <v>203</v>
      </c>
      <c r="J45" s="13">
        <v>5</v>
      </c>
      <c r="K45" s="13">
        <v>3</v>
      </c>
      <c r="L45" s="13">
        <v>0</v>
      </c>
      <c r="M45" s="13">
        <v>10</v>
      </c>
      <c r="N45" s="16">
        <v>0</v>
      </c>
      <c r="O45" s="13">
        <v>43</v>
      </c>
      <c r="P45" s="13">
        <v>0</v>
      </c>
      <c r="Q45" s="13">
        <v>0</v>
      </c>
      <c r="R45" s="13">
        <f t="shared" si="1"/>
        <v>61</v>
      </c>
      <c r="S45" s="13">
        <v>150</v>
      </c>
      <c r="T45" s="15"/>
    </row>
    <row r="46" spans="1:20" ht="51">
      <c r="A46" s="6">
        <f t="shared" si="0"/>
        <v>40</v>
      </c>
      <c r="B46" s="13" t="s">
        <v>204</v>
      </c>
      <c r="C46" s="13" t="s">
        <v>205</v>
      </c>
      <c r="D46" s="13" t="s">
        <v>206</v>
      </c>
      <c r="E46" s="13" t="s">
        <v>207</v>
      </c>
      <c r="F46" s="15" t="s">
        <v>208</v>
      </c>
      <c r="G46" s="13">
        <v>1</v>
      </c>
      <c r="H46" s="13">
        <v>2</v>
      </c>
      <c r="I46" s="14" t="s">
        <v>209</v>
      </c>
      <c r="J46" s="13">
        <v>2</v>
      </c>
      <c r="K46" s="13">
        <v>3</v>
      </c>
      <c r="L46" s="13">
        <v>0</v>
      </c>
      <c r="M46" s="13">
        <v>10</v>
      </c>
      <c r="N46" s="16">
        <v>0</v>
      </c>
      <c r="O46" s="13">
        <v>44</v>
      </c>
      <c r="P46" s="13">
        <v>0</v>
      </c>
      <c r="Q46" s="13">
        <v>2</v>
      </c>
      <c r="R46" s="13">
        <f t="shared" si="1"/>
        <v>61</v>
      </c>
      <c r="S46" s="13">
        <v>150</v>
      </c>
      <c r="T46" s="15"/>
    </row>
    <row r="47" spans="1:20" ht="38.25">
      <c r="A47" s="6">
        <f t="shared" si="0"/>
        <v>41</v>
      </c>
      <c r="B47" s="7" t="s">
        <v>210</v>
      </c>
      <c r="C47" s="7" t="s">
        <v>211</v>
      </c>
      <c r="D47" s="7" t="s">
        <v>212</v>
      </c>
      <c r="E47" s="8" t="s">
        <v>183</v>
      </c>
      <c r="F47" s="7" t="s">
        <v>43</v>
      </c>
      <c r="G47" s="7">
        <v>3</v>
      </c>
      <c r="H47" s="7">
        <v>1</v>
      </c>
      <c r="I47" s="9" t="s">
        <v>213</v>
      </c>
      <c r="J47" s="7">
        <v>2</v>
      </c>
      <c r="K47" s="7">
        <v>4</v>
      </c>
      <c r="L47" s="7">
        <v>0</v>
      </c>
      <c r="M47" s="7">
        <v>10</v>
      </c>
      <c r="N47" s="16">
        <v>0</v>
      </c>
      <c r="O47" s="7">
        <v>43</v>
      </c>
      <c r="P47" s="7">
        <v>0</v>
      </c>
      <c r="Q47" s="7">
        <v>2</v>
      </c>
      <c r="R47" s="7">
        <f t="shared" si="1"/>
        <v>61</v>
      </c>
      <c r="S47" s="7">
        <v>150</v>
      </c>
      <c r="T47" s="8"/>
    </row>
    <row r="48" spans="1:20" ht="38.25">
      <c r="A48" s="6">
        <f t="shared" si="0"/>
        <v>42</v>
      </c>
      <c r="B48" s="7" t="s">
        <v>214</v>
      </c>
      <c r="C48" s="7" t="s">
        <v>215</v>
      </c>
      <c r="D48" s="7" t="s">
        <v>216</v>
      </c>
      <c r="E48" s="7" t="s">
        <v>100</v>
      </c>
      <c r="F48" s="7" t="s">
        <v>217</v>
      </c>
      <c r="G48" s="7">
        <v>2</v>
      </c>
      <c r="H48" s="7">
        <v>1</v>
      </c>
      <c r="I48" s="9" t="s">
        <v>218</v>
      </c>
      <c r="J48" s="7">
        <v>0</v>
      </c>
      <c r="K48" s="7">
        <v>4</v>
      </c>
      <c r="L48" s="7">
        <v>0</v>
      </c>
      <c r="M48" s="7">
        <v>15</v>
      </c>
      <c r="N48" s="16">
        <v>0</v>
      </c>
      <c r="O48" s="7">
        <v>42</v>
      </c>
      <c r="P48" s="7">
        <v>0</v>
      </c>
      <c r="Q48" s="7">
        <v>0</v>
      </c>
      <c r="R48" s="7">
        <f t="shared" si="1"/>
        <v>61</v>
      </c>
      <c r="S48" s="7">
        <v>150</v>
      </c>
      <c r="T48" s="8"/>
    </row>
    <row r="49" spans="1:20" ht="25.5">
      <c r="A49" s="6">
        <f t="shared" si="0"/>
        <v>43</v>
      </c>
      <c r="B49" s="16" t="s">
        <v>219</v>
      </c>
      <c r="C49" s="16" t="s">
        <v>220</v>
      </c>
      <c r="D49" s="16" t="s">
        <v>221</v>
      </c>
      <c r="E49" s="16" t="s">
        <v>100</v>
      </c>
      <c r="F49" s="16" t="s">
        <v>222</v>
      </c>
      <c r="G49" s="16">
        <v>1</v>
      </c>
      <c r="H49" s="16">
        <v>1</v>
      </c>
      <c r="I49" s="17" t="s">
        <v>223</v>
      </c>
      <c r="J49" s="16">
        <v>5</v>
      </c>
      <c r="K49" s="16">
        <v>3</v>
      </c>
      <c r="L49" s="16">
        <v>0</v>
      </c>
      <c r="M49" s="16">
        <v>10</v>
      </c>
      <c r="N49" s="16">
        <v>0</v>
      </c>
      <c r="O49" s="16">
        <v>42</v>
      </c>
      <c r="P49" s="16">
        <v>0</v>
      </c>
      <c r="Q49" s="16">
        <v>0</v>
      </c>
      <c r="R49" s="7">
        <f t="shared" si="1"/>
        <v>60</v>
      </c>
      <c r="S49" s="16">
        <v>100</v>
      </c>
      <c r="T49" s="16"/>
    </row>
    <row r="50" spans="1:20" ht="38.25">
      <c r="A50" s="6">
        <f t="shared" si="0"/>
        <v>44</v>
      </c>
      <c r="B50" s="11" t="s">
        <v>224</v>
      </c>
      <c r="C50" s="11" t="s">
        <v>225</v>
      </c>
      <c r="D50" s="11" t="s">
        <v>226</v>
      </c>
      <c r="E50" s="11" t="s">
        <v>100</v>
      </c>
      <c r="F50" s="11" t="s">
        <v>114</v>
      </c>
      <c r="G50" s="11">
        <v>2</v>
      </c>
      <c r="H50" s="11">
        <v>1</v>
      </c>
      <c r="I50" s="12" t="s">
        <v>227</v>
      </c>
      <c r="J50" s="11">
        <v>0</v>
      </c>
      <c r="K50" s="11">
        <v>3</v>
      </c>
      <c r="L50" s="11">
        <v>0</v>
      </c>
      <c r="M50" s="11">
        <v>15</v>
      </c>
      <c r="N50" s="16">
        <v>0</v>
      </c>
      <c r="O50" s="11">
        <v>42</v>
      </c>
      <c r="P50" s="11">
        <v>0</v>
      </c>
      <c r="Q50" s="11">
        <v>0</v>
      </c>
      <c r="R50" s="7">
        <f t="shared" si="1"/>
        <v>60</v>
      </c>
      <c r="S50" s="11">
        <v>150</v>
      </c>
      <c r="T50" s="11"/>
    </row>
    <row r="51" spans="1:20" ht="25.5">
      <c r="A51" s="6">
        <f t="shared" si="0"/>
        <v>45</v>
      </c>
      <c r="B51" s="19" t="s">
        <v>40</v>
      </c>
      <c r="C51" s="19" t="s">
        <v>116</v>
      </c>
      <c r="D51" s="19" t="s">
        <v>228</v>
      </c>
      <c r="E51" s="19" t="s">
        <v>100</v>
      </c>
      <c r="F51" s="19" t="s">
        <v>38</v>
      </c>
      <c r="G51" s="19">
        <v>6</v>
      </c>
      <c r="H51" s="19">
        <v>1</v>
      </c>
      <c r="I51" s="20" t="s">
        <v>229</v>
      </c>
      <c r="J51" s="19">
        <v>5</v>
      </c>
      <c r="K51" s="19">
        <v>3</v>
      </c>
      <c r="L51" s="19">
        <v>0</v>
      </c>
      <c r="M51" s="19">
        <v>10</v>
      </c>
      <c r="N51" s="16">
        <v>0</v>
      </c>
      <c r="O51" s="19">
        <v>41</v>
      </c>
      <c r="P51" s="19">
        <v>0</v>
      </c>
      <c r="Q51" s="19">
        <v>0</v>
      </c>
      <c r="R51" s="21">
        <f t="shared" si="1"/>
        <v>59</v>
      </c>
      <c r="S51" s="19">
        <v>150</v>
      </c>
      <c r="T51" s="22"/>
    </row>
    <row r="52" spans="1:20" ht="51">
      <c r="A52" s="6">
        <f t="shared" si="0"/>
        <v>46</v>
      </c>
      <c r="B52" s="11" t="s">
        <v>230</v>
      </c>
      <c r="C52" s="11" t="s">
        <v>231</v>
      </c>
      <c r="D52" s="11" t="s">
        <v>232</v>
      </c>
      <c r="E52" s="11" t="s">
        <v>100</v>
      </c>
      <c r="F52" s="11" t="s">
        <v>233</v>
      </c>
      <c r="G52" s="11">
        <v>1</v>
      </c>
      <c r="H52" s="11">
        <v>1</v>
      </c>
      <c r="I52" s="12" t="s">
        <v>234</v>
      </c>
      <c r="J52" s="11">
        <v>1</v>
      </c>
      <c r="K52" s="11">
        <v>5</v>
      </c>
      <c r="L52" s="11">
        <v>0</v>
      </c>
      <c r="M52" s="11">
        <v>10</v>
      </c>
      <c r="N52" s="16">
        <v>0</v>
      </c>
      <c r="O52" s="11">
        <v>43</v>
      </c>
      <c r="P52" s="11">
        <v>0</v>
      </c>
      <c r="Q52" s="11">
        <v>0</v>
      </c>
      <c r="R52" s="7">
        <f t="shared" si="1"/>
        <v>59</v>
      </c>
      <c r="S52" s="11">
        <v>100</v>
      </c>
      <c r="T52" s="11"/>
    </row>
    <row r="53" spans="1:20" ht="25.5">
      <c r="A53" s="6">
        <f t="shared" si="0"/>
        <v>47</v>
      </c>
      <c r="B53" s="16" t="s">
        <v>235</v>
      </c>
      <c r="C53" s="16" t="s">
        <v>236</v>
      </c>
      <c r="D53" s="16" t="s">
        <v>57</v>
      </c>
      <c r="E53" s="16" t="s">
        <v>100</v>
      </c>
      <c r="F53" s="16" t="s">
        <v>114</v>
      </c>
      <c r="G53" s="16">
        <v>1</v>
      </c>
      <c r="H53" s="16">
        <v>1</v>
      </c>
      <c r="I53" s="17" t="s">
        <v>237</v>
      </c>
      <c r="J53" s="16">
        <v>7</v>
      </c>
      <c r="K53" s="16">
        <v>2</v>
      </c>
      <c r="L53" s="16">
        <v>0</v>
      </c>
      <c r="M53" s="16">
        <v>5</v>
      </c>
      <c r="N53" s="16">
        <v>0</v>
      </c>
      <c r="O53" s="16">
        <v>44</v>
      </c>
      <c r="P53" s="16">
        <v>0</v>
      </c>
      <c r="Q53" s="16">
        <v>0</v>
      </c>
      <c r="R53" s="7">
        <f t="shared" si="1"/>
        <v>58</v>
      </c>
      <c r="S53" s="16">
        <v>100</v>
      </c>
      <c r="T53" s="16"/>
    </row>
    <row r="54" spans="1:20" ht="25.5">
      <c r="A54" s="6">
        <f t="shared" si="0"/>
        <v>48</v>
      </c>
      <c r="B54" s="7" t="s">
        <v>238</v>
      </c>
      <c r="C54" s="7" t="s">
        <v>239</v>
      </c>
      <c r="D54" s="7" t="s">
        <v>240</v>
      </c>
      <c r="E54" s="7" t="s">
        <v>100</v>
      </c>
      <c r="F54" s="7" t="s">
        <v>80</v>
      </c>
      <c r="G54" s="7">
        <v>4</v>
      </c>
      <c r="H54" s="7">
        <v>1</v>
      </c>
      <c r="I54" s="9" t="s">
        <v>134</v>
      </c>
      <c r="J54" s="7">
        <v>7</v>
      </c>
      <c r="K54" s="7">
        <v>4</v>
      </c>
      <c r="L54" s="7">
        <v>0</v>
      </c>
      <c r="M54" s="7">
        <v>3</v>
      </c>
      <c r="N54" s="16">
        <v>0</v>
      </c>
      <c r="O54" s="7">
        <v>44</v>
      </c>
      <c r="P54" s="7">
        <v>0</v>
      </c>
      <c r="Q54" s="7">
        <v>0</v>
      </c>
      <c r="R54" s="7">
        <f t="shared" si="1"/>
        <v>58</v>
      </c>
      <c r="S54" s="7">
        <v>150</v>
      </c>
      <c r="T54" s="8"/>
    </row>
    <row r="55" spans="1:20" ht="25.5">
      <c r="A55" s="6">
        <f t="shared" si="0"/>
        <v>49</v>
      </c>
      <c r="B55" s="16" t="s">
        <v>241</v>
      </c>
      <c r="C55" s="16" t="s">
        <v>242</v>
      </c>
      <c r="D55" s="16" t="s">
        <v>243</v>
      </c>
      <c r="E55" s="16" t="s">
        <v>100</v>
      </c>
      <c r="F55" s="16" t="s">
        <v>244</v>
      </c>
      <c r="G55" s="16">
        <v>1</v>
      </c>
      <c r="H55" s="16">
        <v>1</v>
      </c>
      <c r="I55" s="17" t="s">
        <v>85</v>
      </c>
      <c r="J55" s="16">
        <v>3</v>
      </c>
      <c r="K55" s="16">
        <v>3</v>
      </c>
      <c r="L55" s="16">
        <v>0</v>
      </c>
      <c r="M55" s="16">
        <v>10</v>
      </c>
      <c r="N55" s="16">
        <v>0</v>
      </c>
      <c r="O55" s="16">
        <v>42</v>
      </c>
      <c r="P55" s="16">
        <v>0</v>
      </c>
      <c r="Q55" s="16">
        <v>0</v>
      </c>
      <c r="R55" s="7">
        <f t="shared" si="1"/>
        <v>58</v>
      </c>
      <c r="S55" s="16">
        <v>100</v>
      </c>
      <c r="T55" s="16"/>
    </row>
    <row r="56" spans="1:20" ht="38.25">
      <c r="A56" s="6">
        <f t="shared" si="0"/>
        <v>50</v>
      </c>
      <c r="B56" s="7" t="s">
        <v>245</v>
      </c>
      <c r="C56" s="7" t="s">
        <v>61</v>
      </c>
      <c r="D56" s="7" t="s">
        <v>47</v>
      </c>
      <c r="E56" s="7" t="s">
        <v>100</v>
      </c>
      <c r="F56" s="7" t="s">
        <v>149</v>
      </c>
      <c r="G56" s="7">
        <v>2</v>
      </c>
      <c r="H56" s="7">
        <v>1</v>
      </c>
      <c r="I56" s="9" t="s">
        <v>246</v>
      </c>
      <c r="J56" s="7">
        <v>2</v>
      </c>
      <c r="K56" s="7">
        <v>5</v>
      </c>
      <c r="L56" s="7">
        <v>0</v>
      </c>
      <c r="M56" s="7">
        <v>10</v>
      </c>
      <c r="N56" s="16">
        <v>0</v>
      </c>
      <c r="O56" s="7">
        <v>41</v>
      </c>
      <c r="P56" s="7">
        <v>0</v>
      </c>
      <c r="Q56" s="7">
        <v>0</v>
      </c>
      <c r="R56" s="7">
        <f t="shared" si="1"/>
        <v>58</v>
      </c>
      <c r="S56" s="7">
        <v>150</v>
      </c>
      <c r="T56" s="8"/>
    </row>
    <row r="57" spans="1:20" ht="51">
      <c r="A57" s="6">
        <f t="shared" si="0"/>
        <v>51</v>
      </c>
      <c r="B57" s="7" t="s">
        <v>247</v>
      </c>
      <c r="C57" s="7" t="s">
        <v>248</v>
      </c>
      <c r="D57" s="7" t="s">
        <v>249</v>
      </c>
      <c r="E57" s="7" t="s">
        <v>100</v>
      </c>
      <c r="F57" s="8" t="s">
        <v>250</v>
      </c>
      <c r="G57" s="7">
        <v>4</v>
      </c>
      <c r="H57" s="7">
        <v>1</v>
      </c>
      <c r="I57" s="9" t="s">
        <v>251</v>
      </c>
      <c r="J57" s="7">
        <v>5</v>
      </c>
      <c r="K57" s="7">
        <v>4</v>
      </c>
      <c r="L57" s="7">
        <v>0</v>
      </c>
      <c r="M57" s="7">
        <v>5</v>
      </c>
      <c r="N57" s="16">
        <v>0</v>
      </c>
      <c r="O57" s="7">
        <v>43</v>
      </c>
      <c r="P57" s="7">
        <v>0</v>
      </c>
      <c r="Q57" s="7">
        <v>0</v>
      </c>
      <c r="R57" s="7">
        <f t="shared" si="1"/>
        <v>57</v>
      </c>
      <c r="S57" s="7">
        <v>150</v>
      </c>
      <c r="T57" s="8"/>
    </row>
    <row r="58" spans="1:20" ht="25.5">
      <c r="A58" s="6">
        <f t="shared" si="0"/>
        <v>52</v>
      </c>
      <c r="B58" s="11" t="s">
        <v>252</v>
      </c>
      <c r="C58" s="11" t="s">
        <v>253</v>
      </c>
      <c r="D58" s="11" t="s">
        <v>254</v>
      </c>
      <c r="E58" s="11" t="s">
        <v>255</v>
      </c>
      <c r="F58" s="11" t="s">
        <v>256</v>
      </c>
      <c r="G58" s="11">
        <v>1</v>
      </c>
      <c r="H58" s="11">
        <v>1</v>
      </c>
      <c r="I58" s="12" t="s">
        <v>223</v>
      </c>
      <c r="J58" s="11">
        <v>5</v>
      </c>
      <c r="K58" s="11">
        <v>3</v>
      </c>
      <c r="L58" s="11">
        <v>0</v>
      </c>
      <c r="M58" s="11">
        <v>2</v>
      </c>
      <c r="N58" s="16">
        <v>0</v>
      </c>
      <c r="O58" s="11">
        <v>39</v>
      </c>
      <c r="P58" s="11">
        <v>0</v>
      </c>
      <c r="Q58" s="11">
        <v>8</v>
      </c>
      <c r="R58" s="7">
        <f t="shared" si="1"/>
        <v>57</v>
      </c>
      <c r="S58" s="11">
        <v>100</v>
      </c>
      <c r="T58" s="11"/>
    </row>
    <row r="59" spans="1:20">
      <c r="A59" s="6">
        <f t="shared" si="0"/>
        <v>53</v>
      </c>
      <c r="B59" s="16" t="s">
        <v>257</v>
      </c>
      <c r="C59" s="16" t="s">
        <v>258</v>
      </c>
      <c r="D59" s="16" t="s">
        <v>259</v>
      </c>
      <c r="E59" s="16" t="s">
        <v>100</v>
      </c>
      <c r="F59" s="16" t="s">
        <v>260</v>
      </c>
      <c r="G59" s="16">
        <v>3</v>
      </c>
      <c r="H59" s="16">
        <v>1</v>
      </c>
      <c r="I59" s="17" t="s">
        <v>261</v>
      </c>
      <c r="J59" s="16">
        <v>2</v>
      </c>
      <c r="K59" s="16">
        <v>3</v>
      </c>
      <c r="L59" s="16">
        <v>0</v>
      </c>
      <c r="M59" s="16">
        <v>10</v>
      </c>
      <c r="N59" s="16">
        <v>0</v>
      </c>
      <c r="O59" s="16">
        <v>42</v>
      </c>
      <c r="P59" s="16">
        <v>0</v>
      </c>
      <c r="Q59" s="16">
        <v>0</v>
      </c>
      <c r="R59" s="7">
        <f t="shared" si="1"/>
        <v>57</v>
      </c>
      <c r="S59" s="16">
        <v>150</v>
      </c>
      <c r="T59" s="16"/>
    </row>
    <row r="60" spans="1:20" ht="51">
      <c r="A60" s="6">
        <f t="shared" si="0"/>
        <v>54</v>
      </c>
      <c r="B60" s="7" t="s">
        <v>262</v>
      </c>
      <c r="C60" s="7" t="s">
        <v>71</v>
      </c>
      <c r="D60" s="7" t="s">
        <v>67</v>
      </c>
      <c r="E60" s="7" t="s">
        <v>100</v>
      </c>
      <c r="F60" s="7" t="s">
        <v>217</v>
      </c>
      <c r="G60" s="7">
        <v>3</v>
      </c>
      <c r="H60" s="7">
        <v>1</v>
      </c>
      <c r="I60" s="9" t="s">
        <v>263</v>
      </c>
      <c r="J60" s="7">
        <v>7</v>
      </c>
      <c r="K60" s="7">
        <v>4</v>
      </c>
      <c r="L60" s="7">
        <v>0</v>
      </c>
      <c r="M60" s="7">
        <v>3</v>
      </c>
      <c r="N60" s="16">
        <v>0</v>
      </c>
      <c r="O60" s="7">
        <v>42</v>
      </c>
      <c r="P60" s="7">
        <v>0</v>
      </c>
      <c r="Q60" s="7">
        <v>0</v>
      </c>
      <c r="R60" s="7">
        <f t="shared" si="1"/>
        <v>56</v>
      </c>
      <c r="S60" s="7">
        <v>150</v>
      </c>
      <c r="T60" s="8"/>
    </row>
    <row r="61" spans="1:20" ht="25.5">
      <c r="A61" s="6">
        <f t="shared" si="0"/>
        <v>55</v>
      </c>
      <c r="B61" s="13" t="s">
        <v>264</v>
      </c>
      <c r="C61" s="13" t="s">
        <v>231</v>
      </c>
      <c r="D61" s="13" t="s">
        <v>265</v>
      </c>
      <c r="E61" s="13" t="s">
        <v>100</v>
      </c>
      <c r="F61" s="13" t="s">
        <v>80</v>
      </c>
      <c r="G61" s="13">
        <v>4</v>
      </c>
      <c r="H61" s="13">
        <v>1</v>
      </c>
      <c r="I61" s="14" t="s">
        <v>134</v>
      </c>
      <c r="J61" s="13">
        <v>7</v>
      </c>
      <c r="K61" s="13">
        <v>3</v>
      </c>
      <c r="L61" s="13">
        <v>0</v>
      </c>
      <c r="M61" s="13">
        <v>2</v>
      </c>
      <c r="N61" s="16">
        <v>0</v>
      </c>
      <c r="O61" s="13">
        <v>44</v>
      </c>
      <c r="P61" s="13">
        <v>0</v>
      </c>
      <c r="Q61" s="13">
        <v>0</v>
      </c>
      <c r="R61" s="7">
        <f t="shared" si="1"/>
        <v>56</v>
      </c>
      <c r="S61" s="13">
        <v>150</v>
      </c>
      <c r="T61" s="15"/>
    </row>
    <row r="62" spans="1:20" s="10" customFormat="1" ht="51">
      <c r="A62" s="6">
        <f t="shared" si="0"/>
        <v>56</v>
      </c>
      <c r="B62" s="7" t="s">
        <v>70</v>
      </c>
      <c r="C62" s="7" t="s">
        <v>30</v>
      </c>
      <c r="D62" s="7" t="s">
        <v>171</v>
      </c>
      <c r="E62" s="7" t="s">
        <v>100</v>
      </c>
      <c r="F62" s="7" t="s">
        <v>74</v>
      </c>
      <c r="G62" s="7">
        <v>1</v>
      </c>
      <c r="H62" s="7">
        <v>2</v>
      </c>
      <c r="I62" s="9" t="s">
        <v>266</v>
      </c>
      <c r="J62" s="7">
        <v>7</v>
      </c>
      <c r="K62" s="7">
        <v>3</v>
      </c>
      <c r="L62" s="7">
        <v>0</v>
      </c>
      <c r="M62" s="7">
        <v>2</v>
      </c>
      <c r="N62" s="16">
        <v>0</v>
      </c>
      <c r="O62" s="7">
        <v>44</v>
      </c>
      <c r="P62" s="7">
        <v>0</v>
      </c>
      <c r="Q62" s="7">
        <v>0</v>
      </c>
      <c r="R62" s="7">
        <f t="shared" si="1"/>
        <v>56</v>
      </c>
      <c r="S62" s="7">
        <v>150</v>
      </c>
      <c r="T62" s="8"/>
    </row>
    <row r="63" spans="1:20">
      <c r="A63" s="6">
        <f t="shared" si="0"/>
        <v>57</v>
      </c>
      <c r="B63" s="7" t="s">
        <v>267</v>
      </c>
      <c r="C63" s="7" t="s">
        <v>170</v>
      </c>
      <c r="D63" s="7" t="s">
        <v>193</v>
      </c>
      <c r="E63" s="7" t="s">
        <v>100</v>
      </c>
      <c r="F63" s="7" t="s">
        <v>172</v>
      </c>
      <c r="G63" s="7">
        <v>2</v>
      </c>
      <c r="H63" s="7">
        <v>1</v>
      </c>
      <c r="I63" s="9" t="s">
        <v>44</v>
      </c>
      <c r="J63" s="7">
        <v>7</v>
      </c>
      <c r="K63" s="7">
        <v>3</v>
      </c>
      <c r="L63" s="7">
        <v>2</v>
      </c>
      <c r="M63" s="7">
        <v>2</v>
      </c>
      <c r="N63" s="16">
        <v>0</v>
      </c>
      <c r="O63" s="7">
        <v>42</v>
      </c>
      <c r="P63" s="7">
        <v>0</v>
      </c>
      <c r="Q63" s="7">
        <v>0</v>
      </c>
      <c r="R63" s="7">
        <f t="shared" si="1"/>
        <v>56</v>
      </c>
      <c r="S63" s="7">
        <v>150</v>
      </c>
      <c r="T63" s="8"/>
    </row>
    <row r="64" spans="1:20" ht="25.5">
      <c r="A64" s="6">
        <f t="shared" si="0"/>
        <v>58</v>
      </c>
      <c r="B64" s="11" t="s">
        <v>262</v>
      </c>
      <c r="C64" s="11" t="s">
        <v>152</v>
      </c>
      <c r="D64" s="11" t="s">
        <v>268</v>
      </c>
      <c r="E64" s="11" t="s">
        <v>100</v>
      </c>
      <c r="F64" s="11" t="s">
        <v>269</v>
      </c>
      <c r="G64" s="11">
        <v>1</v>
      </c>
      <c r="H64" s="11">
        <v>1</v>
      </c>
      <c r="I64" s="12" t="s">
        <v>270</v>
      </c>
      <c r="J64" s="11">
        <v>7</v>
      </c>
      <c r="K64" s="11">
        <v>4</v>
      </c>
      <c r="L64" s="11">
        <v>2</v>
      </c>
      <c r="M64" s="11">
        <v>10</v>
      </c>
      <c r="N64" s="16">
        <v>0</v>
      </c>
      <c r="O64" s="11">
        <v>32</v>
      </c>
      <c r="P64" s="11">
        <v>0</v>
      </c>
      <c r="Q64" s="11">
        <v>0</v>
      </c>
      <c r="R64" s="7">
        <f t="shared" si="1"/>
        <v>55</v>
      </c>
      <c r="S64" s="11">
        <v>100</v>
      </c>
      <c r="T64" s="11"/>
    </row>
    <row r="65" spans="1:20" ht="25.5">
      <c r="A65" s="6">
        <f t="shared" si="0"/>
        <v>59</v>
      </c>
      <c r="B65" s="11" t="s">
        <v>262</v>
      </c>
      <c r="C65" s="11" t="s">
        <v>152</v>
      </c>
      <c r="D65" s="11" t="s">
        <v>271</v>
      </c>
      <c r="E65" s="11" t="s">
        <v>100</v>
      </c>
      <c r="F65" s="11" t="s">
        <v>269</v>
      </c>
      <c r="G65" s="11">
        <v>1</v>
      </c>
      <c r="H65" s="11">
        <v>1</v>
      </c>
      <c r="I65" s="12" t="s">
        <v>272</v>
      </c>
      <c r="J65" s="11">
        <v>7</v>
      </c>
      <c r="K65" s="11">
        <v>4</v>
      </c>
      <c r="L65" s="11">
        <v>2</v>
      </c>
      <c r="M65" s="11">
        <v>10</v>
      </c>
      <c r="N65" s="16">
        <v>0</v>
      </c>
      <c r="O65" s="11">
        <v>32</v>
      </c>
      <c r="P65" s="11">
        <v>0</v>
      </c>
      <c r="Q65" s="11">
        <v>0</v>
      </c>
      <c r="R65" s="7">
        <f t="shared" si="1"/>
        <v>55</v>
      </c>
      <c r="S65" s="11">
        <v>100</v>
      </c>
      <c r="T65" s="11"/>
    </row>
    <row r="66" spans="1:20" ht="25.5">
      <c r="A66" s="6">
        <f t="shared" si="0"/>
        <v>60</v>
      </c>
      <c r="B66" s="7" t="s">
        <v>160</v>
      </c>
      <c r="C66" s="7" t="s">
        <v>273</v>
      </c>
      <c r="D66" s="7" t="s">
        <v>274</v>
      </c>
      <c r="E66" s="7" t="s">
        <v>100</v>
      </c>
      <c r="F66" s="7" t="s">
        <v>101</v>
      </c>
      <c r="G66" s="7">
        <v>3</v>
      </c>
      <c r="H66" s="7">
        <v>1</v>
      </c>
      <c r="I66" s="9" t="s">
        <v>275</v>
      </c>
      <c r="J66" s="7">
        <v>5</v>
      </c>
      <c r="K66" s="7">
        <v>4</v>
      </c>
      <c r="L66" s="7">
        <v>0</v>
      </c>
      <c r="M66" s="7">
        <v>2</v>
      </c>
      <c r="N66" s="16">
        <v>0</v>
      </c>
      <c r="O66" s="7">
        <v>44</v>
      </c>
      <c r="P66" s="7">
        <v>0</v>
      </c>
      <c r="Q66" s="7">
        <v>0</v>
      </c>
      <c r="R66" s="7">
        <f t="shared" si="1"/>
        <v>55</v>
      </c>
      <c r="S66" s="7">
        <v>150</v>
      </c>
      <c r="T66" s="8"/>
    </row>
    <row r="67" spans="1:20" ht="38.25">
      <c r="A67" s="6">
        <f t="shared" si="0"/>
        <v>61</v>
      </c>
      <c r="B67" s="7" t="s">
        <v>176</v>
      </c>
      <c r="C67" s="7" t="s">
        <v>276</v>
      </c>
      <c r="D67" s="7" t="s">
        <v>277</v>
      </c>
      <c r="E67" s="7" t="s">
        <v>100</v>
      </c>
      <c r="F67" s="8" t="s">
        <v>278</v>
      </c>
      <c r="G67" s="7">
        <v>5</v>
      </c>
      <c r="H67" s="7">
        <v>1</v>
      </c>
      <c r="I67" s="9" t="s">
        <v>279</v>
      </c>
      <c r="J67" s="7">
        <v>7</v>
      </c>
      <c r="K67" s="7">
        <v>3</v>
      </c>
      <c r="L67" s="7">
        <v>0</v>
      </c>
      <c r="M67" s="7"/>
      <c r="N67" s="16">
        <v>0</v>
      </c>
      <c r="O67" s="7">
        <v>44</v>
      </c>
      <c r="P67" s="7">
        <v>0</v>
      </c>
      <c r="Q67" s="7">
        <v>0</v>
      </c>
      <c r="R67" s="7">
        <f t="shared" si="1"/>
        <v>54</v>
      </c>
      <c r="S67" s="7">
        <v>150</v>
      </c>
      <c r="T67" s="8"/>
    </row>
    <row r="68" spans="1:20" ht="25.5">
      <c r="A68" s="6">
        <f t="shared" si="0"/>
        <v>62</v>
      </c>
      <c r="B68" s="7" t="s">
        <v>267</v>
      </c>
      <c r="C68" s="7" t="s">
        <v>280</v>
      </c>
      <c r="D68" s="7" t="s">
        <v>281</v>
      </c>
      <c r="E68" s="7" t="s">
        <v>100</v>
      </c>
      <c r="F68" s="7" t="s">
        <v>282</v>
      </c>
      <c r="G68" s="7">
        <v>3</v>
      </c>
      <c r="H68" s="7">
        <v>1</v>
      </c>
      <c r="I68" s="9" t="s">
        <v>283</v>
      </c>
      <c r="J68" s="7">
        <v>5</v>
      </c>
      <c r="K68" s="7">
        <v>5</v>
      </c>
      <c r="L68" s="7">
        <v>0</v>
      </c>
      <c r="M68" s="7">
        <v>5</v>
      </c>
      <c r="N68" s="16">
        <v>0</v>
      </c>
      <c r="O68" s="7">
        <v>39</v>
      </c>
      <c r="P68" s="7">
        <v>0</v>
      </c>
      <c r="Q68" s="7">
        <v>0</v>
      </c>
      <c r="R68" s="7">
        <f t="shared" si="1"/>
        <v>54</v>
      </c>
      <c r="S68" s="7">
        <v>150</v>
      </c>
      <c r="T68" s="8"/>
    </row>
    <row r="69" spans="1:20" ht="25.5">
      <c r="A69" s="6">
        <f t="shared" si="0"/>
        <v>63</v>
      </c>
      <c r="B69" s="16" t="s">
        <v>284</v>
      </c>
      <c r="C69" s="16" t="s">
        <v>285</v>
      </c>
      <c r="D69" s="16" t="s">
        <v>113</v>
      </c>
      <c r="E69" s="16" t="s">
        <v>100</v>
      </c>
      <c r="F69" s="16" t="s">
        <v>33</v>
      </c>
      <c r="G69" s="16">
        <v>1</v>
      </c>
      <c r="H69" s="16">
        <v>1</v>
      </c>
      <c r="I69" s="17" t="s">
        <v>286</v>
      </c>
      <c r="J69" s="16">
        <v>5</v>
      </c>
      <c r="K69" s="16">
        <v>6</v>
      </c>
      <c r="L69" s="16">
        <v>0</v>
      </c>
      <c r="M69" s="16">
        <v>5</v>
      </c>
      <c r="N69" s="16">
        <v>0</v>
      </c>
      <c r="O69" s="16">
        <v>38</v>
      </c>
      <c r="P69" s="16">
        <v>0</v>
      </c>
      <c r="Q69" s="16">
        <v>0</v>
      </c>
      <c r="R69" s="7">
        <f t="shared" si="1"/>
        <v>54</v>
      </c>
      <c r="S69" s="16">
        <v>100</v>
      </c>
      <c r="T69" s="16"/>
    </row>
    <row r="70" spans="1:20" ht="25.5">
      <c r="A70" s="6">
        <f t="shared" si="0"/>
        <v>64</v>
      </c>
      <c r="B70" s="16" t="s">
        <v>284</v>
      </c>
      <c r="C70" s="16" t="s">
        <v>285</v>
      </c>
      <c r="D70" s="16" t="s">
        <v>25</v>
      </c>
      <c r="E70" s="16" t="s">
        <v>100</v>
      </c>
      <c r="F70" s="16" t="s">
        <v>33</v>
      </c>
      <c r="G70" s="16">
        <v>1</v>
      </c>
      <c r="H70" s="16">
        <v>1</v>
      </c>
      <c r="I70" s="17" t="s">
        <v>287</v>
      </c>
      <c r="J70" s="16">
        <v>5</v>
      </c>
      <c r="K70" s="16">
        <v>6</v>
      </c>
      <c r="L70" s="16">
        <v>0</v>
      </c>
      <c r="M70" s="16">
        <v>5</v>
      </c>
      <c r="N70" s="16">
        <v>0</v>
      </c>
      <c r="O70" s="16">
        <v>38</v>
      </c>
      <c r="P70" s="16">
        <v>0</v>
      </c>
      <c r="Q70" s="16">
        <v>0</v>
      </c>
      <c r="R70" s="7">
        <f t="shared" si="1"/>
        <v>54</v>
      </c>
      <c r="S70" s="16">
        <v>100</v>
      </c>
      <c r="T70" s="16"/>
    </row>
    <row r="71" spans="1:20" ht="25.5">
      <c r="A71" s="6">
        <f t="shared" si="0"/>
        <v>65</v>
      </c>
      <c r="B71" s="11" t="s">
        <v>288</v>
      </c>
      <c r="C71" s="11" t="s">
        <v>211</v>
      </c>
      <c r="D71" s="11" t="s">
        <v>289</v>
      </c>
      <c r="E71" s="11" t="s">
        <v>100</v>
      </c>
      <c r="F71" s="11" t="s">
        <v>33</v>
      </c>
      <c r="G71" s="11">
        <v>1</v>
      </c>
      <c r="H71" s="11">
        <v>1</v>
      </c>
      <c r="I71" s="12" t="s">
        <v>168</v>
      </c>
      <c r="J71" s="11">
        <v>5</v>
      </c>
      <c r="K71" s="11">
        <v>3</v>
      </c>
      <c r="L71" s="11">
        <v>0</v>
      </c>
      <c r="M71" s="11">
        <v>3</v>
      </c>
      <c r="N71" s="16">
        <v>0</v>
      </c>
      <c r="O71" s="11">
        <v>43</v>
      </c>
      <c r="P71" s="11">
        <v>0</v>
      </c>
      <c r="Q71" s="11">
        <v>0</v>
      </c>
      <c r="R71" s="7">
        <f t="shared" si="1"/>
        <v>54</v>
      </c>
      <c r="S71" s="11">
        <v>100</v>
      </c>
      <c r="T71" s="11"/>
    </row>
    <row r="72" spans="1:20" ht="25.5">
      <c r="A72" s="6">
        <f t="shared" si="0"/>
        <v>66</v>
      </c>
      <c r="B72" s="11" t="s">
        <v>290</v>
      </c>
      <c r="C72" s="11" t="s">
        <v>249</v>
      </c>
      <c r="D72" s="11" t="s">
        <v>206</v>
      </c>
      <c r="E72" s="11" t="s">
        <v>100</v>
      </c>
      <c r="F72" s="11" t="s">
        <v>291</v>
      </c>
      <c r="G72" s="11">
        <v>2</v>
      </c>
      <c r="H72" s="11">
        <v>2</v>
      </c>
      <c r="I72" s="12" t="s">
        <v>292</v>
      </c>
      <c r="J72" s="11">
        <v>5</v>
      </c>
      <c r="K72" s="11">
        <v>4</v>
      </c>
      <c r="L72" s="11">
        <v>0</v>
      </c>
      <c r="M72" s="11">
        <v>2</v>
      </c>
      <c r="N72" s="16">
        <v>0</v>
      </c>
      <c r="O72" s="11">
        <v>43</v>
      </c>
      <c r="P72" s="11">
        <v>0</v>
      </c>
      <c r="Q72" s="11">
        <v>0</v>
      </c>
      <c r="R72" s="16">
        <f t="shared" si="1"/>
        <v>54</v>
      </c>
      <c r="S72" s="11">
        <v>150</v>
      </c>
      <c r="T72" s="23"/>
    </row>
    <row r="73" spans="1:20" ht="25.5">
      <c r="A73" s="6">
        <f t="shared" ref="A73:A124" si="2">A72+1</f>
        <v>67</v>
      </c>
      <c r="B73" s="7" t="s">
        <v>293</v>
      </c>
      <c r="C73" s="7" t="s">
        <v>294</v>
      </c>
      <c r="D73" s="7" t="s">
        <v>295</v>
      </c>
      <c r="E73" s="7" t="s">
        <v>255</v>
      </c>
      <c r="F73" s="8" t="s">
        <v>296</v>
      </c>
      <c r="G73" s="7">
        <v>4</v>
      </c>
      <c r="H73" s="7">
        <v>1</v>
      </c>
      <c r="I73" s="9" t="s">
        <v>297</v>
      </c>
      <c r="J73" s="7">
        <v>5</v>
      </c>
      <c r="K73" s="7">
        <v>3</v>
      </c>
      <c r="L73" s="7">
        <v>0</v>
      </c>
      <c r="M73" s="7">
        <v>0</v>
      </c>
      <c r="N73" s="16">
        <v>0</v>
      </c>
      <c r="O73" s="7">
        <v>44</v>
      </c>
      <c r="P73" s="7">
        <v>0</v>
      </c>
      <c r="Q73" s="7">
        <v>2</v>
      </c>
      <c r="R73" s="7">
        <f t="shared" si="1"/>
        <v>54</v>
      </c>
      <c r="S73" s="7">
        <v>150</v>
      </c>
      <c r="T73" s="8"/>
    </row>
    <row r="74" spans="1:20" ht="38.25">
      <c r="A74" s="6">
        <f t="shared" si="2"/>
        <v>68</v>
      </c>
      <c r="B74" s="16" t="s">
        <v>298</v>
      </c>
      <c r="C74" s="16" t="s">
        <v>299</v>
      </c>
      <c r="D74" s="16" t="s">
        <v>300</v>
      </c>
      <c r="E74" s="16" t="s">
        <v>100</v>
      </c>
      <c r="F74" s="16" t="s">
        <v>244</v>
      </c>
      <c r="G74" s="16">
        <v>1</v>
      </c>
      <c r="H74" s="16">
        <v>1</v>
      </c>
      <c r="I74" s="17" t="s">
        <v>301</v>
      </c>
      <c r="J74" s="16">
        <v>7</v>
      </c>
      <c r="K74" s="16">
        <v>4</v>
      </c>
      <c r="L74" s="16">
        <v>0</v>
      </c>
      <c r="M74" s="16">
        <v>2</v>
      </c>
      <c r="N74" s="16">
        <v>0</v>
      </c>
      <c r="O74" s="16">
        <v>40</v>
      </c>
      <c r="P74" s="16">
        <v>0</v>
      </c>
      <c r="Q74" s="16">
        <v>0</v>
      </c>
      <c r="R74" s="7">
        <f t="shared" si="1"/>
        <v>53</v>
      </c>
      <c r="S74" s="16">
        <v>100</v>
      </c>
      <c r="T74" s="16"/>
    </row>
    <row r="75" spans="1:20" ht="25.5">
      <c r="A75" s="6">
        <f t="shared" si="2"/>
        <v>69</v>
      </c>
      <c r="B75" s="13" t="s">
        <v>302</v>
      </c>
      <c r="C75" s="13" t="s">
        <v>303</v>
      </c>
      <c r="D75" s="13" t="s">
        <v>148</v>
      </c>
      <c r="E75" s="13" t="s">
        <v>100</v>
      </c>
      <c r="F75" s="15" t="s">
        <v>304</v>
      </c>
      <c r="G75" s="13">
        <v>3</v>
      </c>
      <c r="H75" s="13">
        <v>1</v>
      </c>
      <c r="I75" s="14" t="s">
        <v>305</v>
      </c>
      <c r="J75" s="13">
        <v>7</v>
      </c>
      <c r="K75" s="13">
        <v>3</v>
      </c>
      <c r="L75" s="13">
        <v>0</v>
      </c>
      <c r="M75" s="13">
        <v>0</v>
      </c>
      <c r="N75" s="16">
        <v>0</v>
      </c>
      <c r="O75" s="13">
        <v>43</v>
      </c>
      <c r="P75" s="13">
        <v>0</v>
      </c>
      <c r="Q75" s="13">
        <v>0</v>
      </c>
      <c r="R75" s="13">
        <f t="shared" si="1"/>
        <v>53</v>
      </c>
      <c r="S75" s="13">
        <v>150</v>
      </c>
      <c r="T75" s="15"/>
    </row>
    <row r="76" spans="1:20" ht="25.5">
      <c r="A76" s="6">
        <f t="shared" si="2"/>
        <v>70</v>
      </c>
      <c r="B76" s="16" t="s">
        <v>306</v>
      </c>
      <c r="C76" s="16" t="s">
        <v>307</v>
      </c>
      <c r="D76" s="16" t="s">
        <v>308</v>
      </c>
      <c r="E76" s="16" t="s">
        <v>309</v>
      </c>
      <c r="F76" s="16" t="s">
        <v>310</v>
      </c>
      <c r="G76" s="16">
        <v>3</v>
      </c>
      <c r="H76" s="16">
        <v>1</v>
      </c>
      <c r="I76" s="17" t="s">
        <v>311</v>
      </c>
      <c r="J76" s="16">
        <v>5</v>
      </c>
      <c r="K76" s="16">
        <v>4</v>
      </c>
      <c r="L76" s="16">
        <v>0</v>
      </c>
      <c r="M76" s="16">
        <v>10</v>
      </c>
      <c r="N76" s="16">
        <v>0</v>
      </c>
      <c r="O76" s="16">
        <v>24</v>
      </c>
      <c r="P76" s="16">
        <v>0</v>
      </c>
      <c r="Q76" s="16">
        <v>10</v>
      </c>
      <c r="R76" s="7">
        <f t="shared" si="1"/>
        <v>53</v>
      </c>
      <c r="S76" s="7">
        <v>150</v>
      </c>
      <c r="T76" s="16"/>
    </row>
    <row r="77" spans="1:20" ht="25.5">
      <c r="A77" s="6">
        <f t="shared" si="2"/>
        <v>71</v>
      </c>
      <c r="B77" s="13" t="s">
        <v>302</v>
      </c>
      <c r="C77" s="13" t="s">
        <v>312</v>
      </c>
      <c r="D77" s="13" t="s">
        <v>84</v>
      </c>
      <c r="E77" s="13" t="s">
        <v>100</v>
      </c>
      <c r="F77" s="13" t="s">
        <v>43</v>
      </c>
      <c r="G77" s="13">
        <v>4</v>
      </c>
      <c r="H77" s="13">
        <v>1</v>
      </c>
      <c r="I77" s="14" t="s">
        <v>275</v>
      </c>
      <c r="J77" s="13">
        <v>5</v>
      </c>
      <c r="K77" s="13">
        <v>3</v>
      </c>
      <c r="L77" s="13">
        <v>0</v>
      </c>
      <c r="M77" s="13">
        <v>2</v>
      </c>
      <c r="N77" s="16">
        <v>0</v>
      </c>
      <c r="O77" s="13">
        <v>43</v>
      </c>
      <c r="P77" s="13">
        <v>0</v>
      </c>
      <c r="Q77" s="13">
        <v>0</v>
      </c>
      <c r="R77" s="7">
        <f t="shared" si="1"/>
        <v>53</v>
      </c>
      <c r="S77" s="13">
        <v>150</v>
      </c>
      <c r="T77" s="15"/>
    </row>
    <row r="78" spans="1:20" ht="38.25">
      <c r="A78" s="6">
        <f t="shared" si="2"/>
        <v>72</v>
      </c>
      <c r="B78" s="16" t="s">
        <v>204</v>
      </c>
      <c r="C78" s="16" t="s">
        <v>126</v>
      </c>
      <c r="D78" s="16" t="s">
        <v>221</v>
      </c>
      <c r="E78" s="16" t="s">
        <v>100</v>
      </c>
      <c r="F78" s="16" t="s">
        <v>313</v>
      </c>
      <c r="G78" s="16">
        <v>4</v>
      </c>
      <c r="H78" s="16">
        <v>1</v>
      </c>
      <c r="I78" s="17" t="s">
        <v>314</v>
      </c>
      <c r="J78" s="16">
        <v>5</v>
      </c>
      <c r="K78" s="16">
        <v>3</v>
      </c>
      <c r="L78" s="16">
        <v>0</v>
      </c>
      <c r="M78" s="16">
        <v>2</v>
      </c>
      <c r="N78" s="16">
        <v>0</v>
      </c>
      <c r="O78" s="16">
        <v>43</v>
      </c>
      <c r="P78" s="16">
        <v>0</v>
      </c>
      <c r="Q78" s="16">
        <v>0</v>
      </c>
      <c r="R78" s="7">
        <f t="shared" si="1"/>
        <v>53</v>
      </c>
      <c r="S78" s="16">
        <v>150</v>
      </c>
      <c r="T78" s="16"/>
    </row>
    <row r="79" spans="1:20" ht="38.25">
      <c r="A79" s="6">
        <f t="shared" si="2"/>
        <v>73</v>
      </c>
      <c r="B79" s="13" t="s">
        <v>315</v>
      </c>
      <c r="C79" s="13" t="s">
        <v>122</v>
      </c>
      <c r="D79" s="13" t="s">
        <v>316</v>
      </c>
      <c r="E79" s="13" t="s">
        <v>100</v>
      </c>
      <c r="F79" s="13" t="s">
        <v>142</v>
      </c>
      <c r="G79" s="13">
        <v>2</v>
      </c>
      <c r="H79" s="13">
        <v>1</v>
      </c>
      <c r="I79" s="14" t="s">
        <v>317</v>
      </c>
      <c r="J79" s="13">
        <v>5</v>
      </c>
      <c r="K79" s="13">
        <v>4</v>
      </c>
      <c r="L79" s="13">
        <v>0</v>
      </c>
      <c r="M79" s="13">
        <v>0</v>
      </c>
      <c r="N79" s="16">
        <v>0</v>
      </c>
      <c r="O79" s="13">
        <v>44</v>
      </c>
      <c r="P79" s="13">
        <v>0</v>
      </c>
      <c r="Q79" s="13">
        <v>0</v>
      </c>
      <c r="R79" s="7">
        <f t="shared" si="1"/>
        <v>53</v>
      </c>
      <c r="S79" s="13">
        <v>150</v>
      </c>
      <c r="T79" s="15"/>
    </row>
    <row r="80" spans="1:20" ht="25.5">
      <c r="A80" s="6">
        <f t="shared" si="2"/>
        <v>74</v>
      </c>
      <c r="B80" s="16" t="s">
        <v>298</v>
      </c>
      <c r="C80" s="16" t="s">
        <v>299</v>
      </c>
      <c r="D80" s="16" t="s">
        <v>318</v>
      </c>
      <c r="E80" s="16" t="s">
        <v>100</v>
      </c>
      <c r="F80" s="16" t="s">
        <v>319</v>
      </c>
      <c r="G80" s="16">
        <v>1</v>
      </c>
      <c r="H80" s="16">
        <v>1</v>
      </c>
      <c r="I80" s="9" t="s">
        <v>305</v>
      </c>
      <c r="J80" s="16">
        <v>5</v>
      </c>
      <c r="K80" s="16">
        <v>4</v>
      </c>
      <c r="L80" s="16">
        <v>0</v>
      </c>
      <c r="M80" s="16">
        <v>0</v>
      </c>
      <c r="N80" s="16">
        <v>0</v>
      </c>
      <c r="O80" s="16">
        <v>44</v>
      </c>
      <c r="P80" s="16">
        <v>0</v>
      </c>
      <c r="Q80" s="16">
        <v>0</v>
      </c>
      <c r="R80" s="7">
        <f t="shared" si="1"/>
        <v>53</v>
      </c>
      <c r="S80" s="16">
        <v>100</v>
      </c>
      <c r="T80" s="16"/>
    </row>
    <row r="81" spans="1:20" s="10" customFormat="1" ht="38.25">
      <c r="A81" s="6">
        <f t="shared" si="2"/>
        <v>75</v>
      </c>
      <c r="B81" s="7" t="s">
        <v>320</v>
      </c>
      <c r="C81" s="7" t="s">
        <v>152</v>
      </c>
      <c r="D81" s="7" t="s">
        <v>321</v>
      </c>
      <c r="E81" s="7" t="s">
        <v>89</v>
      </c>
      <c r="F81" s="8" t="s">
        <v>322</v>
      </c>
      <c r="G81" s="7">
        <v>2</v>
      </c>
      <c r="H81" s="7">
        <v>1</v>
      </c>
      <c r="I81" s="9" t="s">
        <v>323</v>
      </c>
      <c r="J81" s="7">
        <v>5</v>
      </c>
      <c r="K81" s="7">
        <v>2</v>
      </c>
      <c r="L81" s="7">
        <v>0</v>
      </c>
      <c r="M81" s="7">
        <v>0</v>
      </c>
      <c r="N81" s="16">
        <v>0</v>
      </c>
      <c r="O81" s="7">
        <v>40</v>
      </c>
      <c r="P81" s="7">
        <v>0</v>
      </c>
      <c r="Q81" s="7">
        <v>6</v>
      </c>
      <c r="R81" s="7">
        <f t="shared" si="1"/>
        <v>53</v>
      </c>
      <c r="S81" s="7">
        <v>150</v>
      </c>
      <c r="T81" s="8"/>
    </row>
    <row r="82" spans="1:20" ht="25.5">
      <c r="A82" s="6">
        <f t="shared" si="2"/>
        <v>76</v>
      </c>
      <c r="B82" s="7" t="s">
        <v>298</v>
      </c>
      <c r="C82" s="7" t="s">
        <v>324</v>
      </c>
      <c r="D82" s="7" t="s">
        <v>325</v>
      </c>
      <c r="E82" s="7" t="s">
        <v>100</v>
      </c>
      <c r="F82" s="7" t="s">
        <v>149</v>
      </c>
      <c r="G82" s="7">
        <v>4</v>
      </c>
      <c r="H82" s="7">
        <v>1</v>
      </c>
      <c r="I82" s="9" t="s">
        <v>326</v>
      </c>
      <c r="J82" s="7">
        <v>2</v>
      </c>
      <c r="K82" s="7">
        <v>4</v>
      </c>
      <c r="L82" s="7">
        <v>0</v>
      </c>
      <c r="M82" s="7">
        <v>5</v>
      </c>
      <c r="N82" s="16">
        <v>0</v>
      </c>
      <c r="O82" s="7">
        <v>42</v>
      </c>
      <c r="P82" s="7">
        <v>0</v>
      </c>
      <c r="Q82" s="7">
        <v>0</v>
      </c>
      <c r="R82" s="7">
        <f t="shared" si="1"/>
        <v>53</v>
      </c>
      <c r="S82" s="7">
        <v>150</v>
      </c>
      <c r="T82" s="8"/>
    </row>
    <row r="83" spans="1:20" ht="25.5">
      <c r="A83" s="6">
        <f t="shared" si="2"/>
        <v>77</v>
      </c>
      <c r="B83" s="13" t="s">
        <v>327</v>
      </c>
      <c r="C83" s="13" t="s">
        <v>328</v>
      </c>
      <c r="D83" s="13" t="s">
        <v>329</v>
      </c>
      <c r="E83" s="13" t="s">
        <v>100</v>
      </c>
      <c r="F83" s="13" t="s">
        <v>330</v>
      </c>
      <c r="G83" s="13">
        <v>2</v>
      </c>
      <c r="H83" s="13">
        <v>1</v>
      </c>
      <c r="I83" s="14" t="s">
        <v>331</v>
      </c>
      <c r="J83" s="13">
        <v>5</v>
      </c>
      <c r="K83" s="13">
        <v>3</v>
      </c>
      <c r="L83" s="13">
        <v>0</v>
      </c>
      <c r="M83" s="13">
        <v>0</v>
      </c>
      <c r="N83" s="16">
        <v>0</v>
      </c>
      <c r="O83" s="13">
        <f>42+2.5</f>
        <v>44.5</v>
      </c>
      <c r="P83" s="13">
        <v>0</v>
      </c>
      <c r="Q83" s="13">
        <v>0</v>
      </c>
      <c r="R83" s="7">
        <f t="shared" ref="R83:R89" si="3">SUM(J83:Q83)</f>
        <v>52.5</v>
      </c>
      <c r="S83" s="13">
        <v>150</v>
      </c>
      <c r="T83" s="15"/>
    </row>
    <row r="84" spans="1:20">
      <c r="A84" s="6">
        <f t="shared" si="2"/>
        <v>78</v>
      </c>
      <c r="B84" s="7" t="s">
        <v>332</v>
      </c>
      <c r="C84" s="7" t="s">
        <v>61</v>
      </c>
      <c r="D84" s="7" t="s">
        <v>333</v>
      </c>
      <c r="E84" s="7" t="s">
        <v>100</v>
      </c>
      <c r="F84" s="7" t="s">
        <v>334</v>
      </c>
      <c r="G84" s="7">
        <v>2</v>
      </c>
      <c r="H84" s="7">
        <v>1</v>
      </c>
      <c r="I84" s="9" t="s">
        <v>335</v>
      </c>
      <c r="J84" s="7">
        <v>5</v>
      </c>
      <c r="K84" s="7">
        <v>4</v>
      </c>
      <c r="L84" s="7">
        <v>0</v>
      </c>
      <c r="M84" s="7">
        <v>0</v>
      </c>
      <c r="N84" s="16">
        <v>0</v>
      </c>
      <c r="O84" s="7">
        <v>43</v>
      </c>
      <c r="P84" s="7">
        <v>0</v>
      </c>
      <c r="Q84" s="7">
        <v>0</v>
      </c>
      <c r="R84" s="7">
        <f t="shared" si="3"/>
        <v>52</v>
      </c>
      <c r="S84" s="7">
        <v>150</v>
      </c>
      <c r="T84" s="8"/>
    </row>
    <row r="85" spans="1:20" ht="25.5">
      <c r="A85" s="6">
        <f t="shared" si="2"/>
        <v>79</v>
      </c>
      <c r="B85" s="7" t="s">
        <v>336</v>
      </c>
      <c r="C85" s="7" t="s">
        <v>61</v>
      </c>
      <c r="D85" s="7" t="s">
        <v>337</v>
      </c>
      <c r="E85" s="7" t="s">
        <v>100</v>
      </c>
      <c r="F85" s="7" t="s">
        <v>338</v>
      </c>
      <c r="G85" s="7">
        <v>4</v>
      </c>
      <c r="H85" s="7">
        <v>1</v>
      </c>
      <c r="I85" s="9" t="s">
        <v>339</v>
      </c>
      <c r="J85" s="7">
        <v>5</v>
      </c>
      <c r="K85" s="7">
        <v>4</v>
      </c>
      <c r="L85" s="7">
        <v>0</v>
      </c>
      <c r="M85" s="7">
        <v>0</v>
      </c>
      <c r="N85" s="16">
        <v>0</v>
      </c>
      <c r="O85" s="7">
        <v>43</v>
      </c>
      <c r="P85" s="7">
        <v>0</v>
      </c>
      <c r="Q85" s="7">
        <v>0</v>
      </c>
      <c r="R85" s="7">
        <f t="shared" si="3"/>
        <v>52</v>
      </c>
      <c r="S85" s="7">
        <v>150</v>
      </c>
      <c r="T85" s="8"/>
    </row>
    <row r="86" spans="1:20" ht="38.25">
      <c r="A86" s="6">
        <f t="shared" si="2"/>
        <v>80</v>
      </c>
      <c r="B86" s="7" t="s">
        <v>340</v>
      </c>
      <c r="C86" s="7" t="s">
        <v>341</v>
      </c>
      <c r="D86" s="7" t="s">
        <v>67</v>
      </c>
      <c r="E86" s="7" t="s">
        <v>100</v>
      </c>
      <c r="F86" s="7" t="s">
        <v>33</v>
      </c>
      <c r="G86" s="7">
        <v>4</v>
      </c>
      <c r="H86" s="7">
        <v>1</v>
      </c>
      <c r="I86" s="9" t="s">
        <v>110</v>
      </c>
      <c r="J86" s="7">
        <v>5</v>
      </c>
      <c r="K86" s="7">
        <v>4</v>
      </c>
      <c r="L86" s="7">
        <v>0</v>
      </c>
      <c r="M86" s="7">
        <v>0</v>
      </c>
      <c r="N86" s="16">
        <v>0</v>
      </c>
      <c r="O86" s="7">
        <v>43</v>
      </c>
      <c r="P86" s="7">
        <v>0</v>
      </c>
      <c r="Q86" s="7">
        <v>0</v>
      </c>
      <c r="R86" s="7">
        <f t="shared" si="3"/>
        <v>52</v>
      </c>
      <c r="S86" s="7">
        <v>150</v>
      </c>
      <c r="T86" s="8"/>
    </row>
    <row r="87" spans="1:20" ht="25.5">
      <c r="A87" s="6">
        <f t="shared" si="2"/>
        <v>81</v>
      </c>
      <c r="B87" s="21" t="s">
        <v>290</v>
      </c>
      <c r="C87" s="21" t="s">
        <v>299</v>
      </c>
      <c r="D87" s="21" t="s">
        <v>281</v>
      </c>
      <c r="E87" s="21" t="s">
        <v>100</v>
      </c>
      <c r="F87" s="24" t="s">
        <v>342</v>
      </c>
      <c r="G87" s="21">
        <v>1</v>
      </c>
      <c r="H87" s="21">
        <v>2</v>
      </c>
      <c r="I87" s="25" t="s">
        <v>343</v>
      </c>
      <c r="J87" s="21">
        <v>5</v>
      </c>
      <c r="K87" s="21">
        <v>3</v>
      </c>
      <c r="L87" s="21">
        <v>0</v>
      </c>
      <c r="M87" s="21">
        <v>0</v>
      </c>
      <c r="N87" s="16">
        <v>0</v>
      </c>
      <c r="O87" s="21">
        <v>43</v>
      </c>
      <c r="P87" s="21">
        <v>0</v>
      </c>
      <c r="Q87" s="21">
        <v>0</v>
      </c>
      <c r="R87" s="21">
        <f t="shared" si="3"/>
        <v>51</v>
      </c>
      <c r="S87" s="21">
        <v>150</v>
      </c>
      <c r="T87" s="24"/>
    </row>
    <row r="88" spans="1:20" ht="38.25">
      <c r="A88" s="6">
        <f t="shared" si="2"/>
        <v>82</v>
      </c>
      <c r="B88" s="7" t="s">
        <v>344</v>
      </c>
      <c r="C88" s="7" t="s">
        <v>345</v>
      </c>
      <c r="D88" s="7" t="s">
        <v>346</v>
      </c>
      <c r="E88" s="7" t="s">
        <v>100</v>
      </c>
      <c r="F88" s="7" t="s">
        <v>43</v>
      </c>
      <c r="G88" s="7">
        <v>4</v>
      </c>
      <c r="H88" s="7">
        <v>1</v>
      </c>
      <c r="I88" s="9" t="s">
        <v>347</v>
      </c>
      <c r="J88" s="7">
        <v>5</v>
      </c>
      <c r="K88" s="7">
        <v>3</v>
      </c>
      <c r="L88" s="7">
        <v>0</v>
      </c>
      <c r="M88" s="7">
        <v>0</v>
      </c>
      <c r="N88" s="16">
        <v>0</v>
      </c>
      <c r="O88" s="7">
        <v>43</v>
      </c>
      <c r="P88" s="7">
        <v>0</v>
      </c>
      <c r="Q88" s="7">
        <v>0</v>
      </c>
      <c r="R88" s="7">
        <f t="shared" si="3"/>
        <v>51</v>
      </c>
      <c r="S88" s="7">
        <v>150</v>
      </c>
      <c r="T88" s="8"/>
    </row>
    <row r="89" spans="1:20" ht="25.5">
      <c r="A89" s="6">
        <f t="shared" si="2"/>
        <v>83</v>
      </c>
      <c r="B89" s="13" t="s">
        <v>348</v>
      </c>
      <c r="C89" s="13" t="s">
        <v>349</v>
      </c>
      <c r="D89" s="13" t="s">
        <v>350</v>
      </c>
      <c r="E89" s="13" t="s">
        <v>100</v>
      </c>
      <c r="F89" s="13" t="s">
        <v>351</v>
      </c>
      <c r="G89" s="13">
        <v>2</v>
      </c>
      <c r="H89" s="13">
        <v>1</v>
      </c>
      <c r="I89" s="14" t="s">
        <v>195</v>
      </c>
      <c r="J89" s="13">
        <v>5</v>
      </c>
      <c r="K89" s="13">
        <v>4</v>
      </c>
      <c r="L89" s="13">
        <v>0</v>
      </c>
      <c r="M89" s="13">
        <v>0</v>
      </c>
      <c r="N89" s="16">
        <v>0</v>
      </c>
      <c r="O89" s="13">
        <v>42</v>
      </c>
      <c r="P89" s="13">
        <v>0</v>
      </c>
      <c r="Q89" s="13">
        <v>0</v>
      </c>
      <c r="R89" s="7">
        <f t="shared" si="3"/>
        <v>51</v>
      </c>
      <c r="S89" s="7">
        <v>150</v>
      </c>
      <c r="T89" s="15"/>
    </row>
    <row r="90" spans="1:20" ht="38.25">
      <c r="A90" s="6">
        <f t="shared" si="2"/>
        <v>84</v>
      </c>
      <c r="B90" s="7" t="s">
        <v>352</v>
      </c>
      <c r="C90" s="7" t="s">
        <v>353</v>
      </c>
      <c r="D90" s="7" t="s">
        <v>354</v>
      </c>
      <c r="E90" s="7" t="s">
        <v>100</v>
      </c>
      <c r="F90" s="7" t="s">
        <v>355</v>
      </c>
      <c r="G90" s="7">
        <v>2</v>
      </c>
      <c r="H90" s="7">
        <v>1</v>
      </c>
      <c r="I90" s="9" t="s">
        <v>356</v>
      </c>
      <c r="J90" s="7">
        <v>5</v>
      </c>
      <c r="K90" s="7">
        <v>4</v>
      </c>
      <c r="L90" s="7">
        <v>0</v>
      </c>
      <c r="M90" s="7">
        <v>0</v>
      </c>
      <c r="N90" s="16">
        <v>0</v>
      </c>
      <c r="O90" s="7">
        <v>32</v>
      </c>
      <c r="P90" s="7">
        <v>10</v>
      </c>
      <c r="Q90" s="16">
        <v>0</v>
      </c>
      <c r="R90" s="7">
        <f>SUM(J90:Q90)</f>
        <v>51</v>
      </c>
      <c r="S90" s="7">
        <v>150</v>
      </c>
      <c r="T90" s="8"/>
    </row>
    <row r="91" spans="1:20" ht="25.5">
      <c r="A91" s="6">
        <f t="shared" si="2"/>
        <v>85</v>
      </c>
      <c r="B91" s="11" t="s">
        <v>298</v>
      </c>
      <c r="C91" s="11" t="s">
        <v>299</v>
      </c>
      <c r="D91" s="11" t="s">
        <v>357</v>
      </c>
      <c r="E91" s="11" t="s">
        <v>100</v>
      </c>
      <c r="F91" s="11" t="s">
        <v>319</v>
      </c>
      <c r="G91" s="11">
        <v>1</v>
      </c>
      <c r="H91" s="11">
        <v>1</v>
      </c>
      <c r="I91" s="14" t="s">
        <v>305</v>
      </c>
      <c r="J91" s="11">
        <v>3</v>
      </c>
      <c r="K91" s="11">
        <v>4</v>
      </c>
      <c r="L91" s="11">
        <v>0</v>
      </c>
      <c r="M91" s="11">
        <v>0</v>
      </c>
      <c r="N91" s="16">
        <v>0</v>
      </c>
      <c r="O91" s="11">
        <v>44</v>
      </c>
      <c r="P91" s="11">
        <v>0</v>
      </c>
      <c r="Q91" s="11">
        <v>0</v>
      </c>
      <c r="R91" s="7">
        <f t="shared" ref="R91:R121" si="4">SUM(J91:Q91)</f>
        <v>51</v>
      </c>
      <c r="S91" s="16">
        <v>100</v>
      </c>
      <c r="T91" s="11"/>
    </row>
    <row r="92" spans="1:20" ht="25.5">
      <c r="A92" s="6">
        <f t="shared" si="2"/>
        <v>86</v>
      </c>
      <c r="B92" s="13" t="s">
        <v>358</v>
      </c>
      <c r="C92" s="13" t="s">
        <v>359</v>
      </c>
      <c r="D92" s="13" t="s">
        <v>277</v>
      </c>
      <c r="E92" s="13" t="s">
        <v>100</v>
      </c>
      <c r="F92" s="13" t="s">
        <v>80</v>
      </c>
      <c r="G92" s="13">
        <v>2</v>
      </c>
      <c r="H92" s="13">
        <v>1</v>
      </c>
      <c r="I92" s="14" t="s">
        <v>360</v>
      </c>
      <c r="J92" s="13">
        <v>2</v>
      </c>
      <c r="K92" s="13">
        <v>3</v>
      </c>
      <c r="L92" s="13">
        <v>0</v>
      </c>
      <c r="M92" s="13">
        <v>2</v>
      </c>
      <c r="N92" s="16">
        <v>0</v>
      </c>
      <c r="O92" s="13">
        <v>44</v>
      </c>
      <c r="P92" s="13">
        <v>0</v>
      </c>
      <c r="Q92" s="13">
        <v>0</v>
      </c>
      <c r="R92" s="7">
        <f t="shared" si="4"/>
        <v>51</v>
      </c>
      <c r="S92" s="13">
        <v>150</v>
      </c>
      <c r="T92" s="15"/>
    </row>
    <row r="93" spans="1:20" ht="51">
      <c r="A93" s="6">
        <f t="shared" si="2"/>
        <v>87</v>
      </c>
      <c r="B93" s="7" t="s">
        <v>361</v>
      </c>
      <c r="C93" s="7" t="s">
        <v>362</v>
      </c>
      <c r="D93" s="7" t="s">
        <v>363</v>
      </c>
      <c r="E93" s="7" t="s">
        <v>100</v>
      </c>
      <c r="F93" s="7" t="s">
        <v>364</v>
      </c>
      <c r="G93" s="7">
        <v>3</v>
      </c>
      <c r="H93" s="7">
        <v>1</v>
      </c>
      <c r="I93" s="9" t="s">
        <v>365</v>
      </c>
      <c r="J93" s="7">
        <v>5</v>
      </c>
      <c r="K93" s="7">
        <v>4</v>
      </c>
      <c r="L93" s="7">
        <v>0</v>
      </c>
      <c r="M93" s="7">
        <v>0</v>
      </c>
      <c r="N93" s="16">
        <v>0</v>
      </c>
      <c r="O93" s="7">
        <v>41</v>
      </c>
      <c r="P93" s="7">
        <v>0</v>
      </c>
      <c r="Q93" s="7">
        <v>0</v>
      </c>
      <c r="R93" s="7">
        <f t="shared" si="4"/>
        <v>50</v>
      </c>
      <c r="S93" s="7">
        <v>150</v>
      </c>
      <c r="T93" s="8"/>
    </row>
    <row r="94" spans="1:20" ht="25.5">
      <c r="A94" s="6">
        <f t="shared" si="2"/>
        <v>88</v>
      </c>
      <c r="B94" s="13" t="s">
        <v>366</v>
      </c>
      <c r="C94" s="13" t="s">
        <v>367</v>
      </c>
      <c r="D94" s="13" t="s">
        <v>368</v>
      </c>
      <c r="E94" s="13" t="s">
        <v>89</v>
      </c>
      <c r="F94" s="13" t="s">
        <v>369</v>
      </c>
      <c r="G94" s="13">
        <v>4</v>
      </c>
      <c r="H94" s="13">
        <v>1</v>
      </c>
      <c r="I94" s="14" t="s">
        <v>370</v>
      </c>
      <c r="J94" s="13">
        <v>2</v>
      </c>
      <c r="K94" s="13">
        <v>3</v>
      </c>
      <c r="L94" s="13">
        <v>0</v>
      </c>
      <c r="M94" s="13">
        <v>5</v>
      </c>
      <c r="N94" s="16">
        <v>0</v>
      </c>
      <c r="O94" s="13">
        <v>34</v>
      </c>
      <c r="P94" s="13">
        <v>0</v>
      </c>
      <c r="Q94" s="13">
        <v>6</v>
      </c>
      <c r="R94" s="7">
        <f t="shared" si="4"/>
        <v>50</v>
      </c>
      <c r="S94" s="13">
        <v>150</v>
      </c>
      <c r="T94" s="15"/>
    </row>
    <row r="95" spans="1:20" ht="25.5">
      <c r="A95" s="6">
        <f t="shared" si="2"/>
        <v>89</v>
      </c>
      <c r="B95" s="16" t="s">
        <v>371</v>
      </c>
      <c r="C95" s="16" t="s">
        <v>372</v>
      </c>
      <c r="D95" s="16" t="s">
        <v>373</v>
      </c>
      <c r="E95" s="16" t="s">
        <v>100</v>
      </c>
      <c r="F95" s="16" t="s">
        <v>142</v>
      </c>
      <c r="G95" s="16">
        <v>2</v>
      </c>
      <c r="H95" s="16">
        <v>1</v>
      </c>
      <c r="I95" s="17" t="s">
        <v>374</v>
      </c>
      <c r="J95" s="16">
        <v>2</v>
      </c>
      <c r="K95" s="16">
        <v>4</v>
      </c>
      <c r="L95" s="16">
        <v>0</v>
      </c>
      <c r="M95" s="16">
        <v>0</v>
      </c>
      <c r="N95" s="16">
        <v>0</v>
      </c>
      <c r="O95" s="16">
        <v>44</v>
      </c>
      <c r="P95" s="16">
        <v>0</v>
      </c>
      <c r="Q95" s="16">
        <v>0</v>
      </c>
      <c r="R95" s="7">
        <f t="shared" si="4"/>
        <v>50</v>
      </c>
      <c r="S95" s="7">
        <v>150</v>
      </c>
      <c r="T95" s="16"/>
    </row>
    <row r="96" spans="1:20" ht="25.5">
      <c r="A96" s="6">
        <f t="shared" si="2"/>
        <v>90</v>
      </c>
      <c r="B96" s="16" t="s">
        <v>375</v>
      </c>
      <c r="C96" s="16" t="s">
        <v>61</v>
      </c>
      <c r="D96" s="16" t="s">
        <v>376</v>
      </c>
      <c r="E96" s="16" t="s">
        <v>100</v>
      </c>
      <c r="F96" s="16" t="s">
        <v>377</v>
      </c>
      <c r="G96" s="16">
        <v>4</v>
      </c>
      <c r="H96" s="16">
        <v>1</v>
      </c>
      <c r="I96" s="17" t="s">
        <v>34</v>
      </c>
      <c r="J96" s="16">
        <v>7</v>
      </c>
      <c r="K96" s="16">
        <v>4</v>
      </c>
      <c r="L96" s="16">
        <v>0</v>
      </c>
      <c r="M96" s="16">
        <v>0</v>
      </c>
      <c r="N96" s="16">
        <v>0</v>
      </c>
      <c r="O96" s="16">
        <v>38</v>
      </c>
      <c r="P96" s="16">
        <v>0</v>
      </c>
      <c r="Q96" s="16"/>
      <c r="R96" s="16">
        <f t="shared" si="4"/>
        <v>49</v>
      </c>
      <c r="S96" s="16">
        <v>150</v>
      </c>
      <c r="T96" s="18"/>
    </row>
    <row r="97" spans="1:20" ht="25.5">
      <c r="A97" s="6">
        <f t="shared" si="2"/>
        <v>91</v>
      </c>
      <c r="B97" s="13" t="s">
        <v>378</v>
      </c>
      <c r="C97" s="13" t="s">
        <v>379</v>
      </c>
      <c r="D97" s="13" t="s">
        <v>380</v>
      </c>
      <c r="E97" s="13" t="s">
        <v>100</v>
      </c>
      <c r="F97" s="13" t="s">
        <v>381</v>
      </c>
      <c r="G97" s="13">
        <v>1</v>
      </c>
      <c r="H97" s="13">
        <v>2</v>
      </c>
      <c r="I97" s="9" t="s">
        <v>326</v>
      </c>
      <c r="J97" s="13">
        <v>5</v>
      </c>
      <c r="K97" s="13">
        <v>4</v>
      </c>
      <c r="L97" s="13">
        <v>0</v>
      </c>
      <c r="M97" s="13">
        <v>2</v>
      </c>
      <c r="N97" s="16">
        <v>0</v>
      </c>
      <c r="O97" s="13">
        <v>38</v>
      </c>
      <c r="P97" s="13">
        <v>0</v>
      </c>
      <c r="Q97" s="13">
        <v>0</v>
      </c>
      <c r="R97" s="7">
        <f t="shared" si="4"/>
        <v>49</v>
      </c>
      <c r="S97" s="13">
        <v>150</v>
      </c>
      <c r="T97" s="15"/>
    </row>
    <row r="98" spans="1:20" ht="38.25">
      <c r="A98" s="6">
        <f t="shared" si="2"/>
        <v>92</v>
      </c>
      <c r="B98" s="13" t="s">
        <v>302</v>
      </c>
      <c r="C98" s="13" t="s">
        <v>147</v>
      </c>
      <c r="D98" s="13" t="s">
        <v>337</v>
      </c>
      <c r="E98" s="13" t="s">
        <v>100</v>
      </c>
      <c r="F98" s="13" t="s">
        <v>38</v>
      </c>
      <c r="G98" s="13">
        <v>4</v>
      </c>
      <c r="H98" s="13">
        <v>1</v>
      </c>
      <c r="I98" s="9" t="s">
        <v>382</v>
      </c>
      <c r="J98" s="13">
        <v>5</v>
      </c>
      <c r="K98" s="13">
        <v>3</v>
      </c>
      <c r="L98" s="13">
        <v>0</v>
      </c>
      <c r="M98" s="13">
        <v>0</v>
      </c>
      <c r="N98" s="16">
        <v>0</v>
      </c>
      <c r="O98" s="13">
        <v>41</v>
      </c>
      <c r="P98" s="13">
        <v>0</v>
      </c>
      <c r="Q98" s="13">
        <v>0</v>
      </c>
      <c r="R98" s="7">
        <f t="shared" si="4"/>
        <v>49</v>
      </c>
      <c r="S98" s="13">
        <v>150</v>
      </c>
      <c r="T98" s="15"/>
    </row>
    <row r="99" spans="1:20" ht="38.25">
      <c r="A99" s="6">
        <f t="shared" si="2"/>
        <v>93</v>
      </c>
      <c r="B99" s="16" t="s">
        <v>383</v>
      </c>
      <c r="C99" s="16" t="s">
        <v>152</v>
      </c>
      <c r="D99" s="16" t="s">
        <v>384</v>
      </c>
      <c r="E99" s="16" t="s">
        <v>100</v>
      </c>
      <c r="F99" s="16" t="s">
        <v>385</v>
      </c>
      <c r="G99" s="16">
        <v>1</v>
      </c>
      <c r="H99" s="16">
        <v>1</v>
      </c>
      <c r="I99" s="17" t="s">
        <v>386</v>
      </c>
      <c r="J99" s="16">
        <v>5</v>
      </c>
      <c r="K99" s="16">
        <v>4</v>
      </c>
      <c r="L99" s="16">
        <v>0</v>
      </c>
      <c r="M99" s="16">
        <v>0</v>
      </c>
      <c r="N99" s="16">
        <v>0</v>
      </c>
      <c r="O99" s="16">
        <v>40</v>
      </c>
      <c r="P99" s="16">
        <v>0</v>
      </c>
      <c r="Q99" s="16">
        <v>0</v>
      </c>
      <c r="R99" s="7">
        <f t="shared" si="4"/>
        <v>49</v>
      </c>
      <c r="S99" s="16">
        <v>100</v>
      </c>
      <c r="T99" s="16"/>
    </row>
    <row r="100" spans="1:20" s="26" customFormat="1" ht="63.75">
      <c r="A100" s="6">
        <f t="shared" si="2"/>
        <v>94</v>
      </c>
      <c r="B100" s="13" t="s">
        <v>387</v>
      </c>
      <c r="C100" s="13" t="s">
        <v>388</v>
      </c>
      <c r="D100" s="13" t="s">
        <v>389</v>
      </c>
      <c r="E100" s="13" t="s">
        <v>100</v>
      </c>
      <c r="F100" s="13" t="s">
        <v>53</v>
      </c>
      <c r="G100" s="13">
        <v>3</v>
      </c>
      <c r="H100" s="13">
        <v>1</v>
      </c>
      <c r="I100" s="14" t="s">
        <v>390</v>
      </c>
      <c r="J100" s="13">
        <v>5</v>
      </c>
      <c r="K100" s="13">
        <v>3</v>
      </c>
      <c r="L100" s="13">
        <v>0</v>
      </c>
      <c r="M100" s="13">
        <v>15</v>
      </c>
      <c r="N100" s="16">
        <v>0</v>
      </c>
      <c r="O100" s="13">
        <v>25</v>
      </c>
      <c r="P100" s="13">
        <v>0</v>
      </c>
      <c r="Q100" s="13">
        <v>0</v>
      </c>
      <c r="R100" s="7">
        <f t="shared" si="4"/>
        <v>48</v>
      </c>
      <c r="S100" s="13">
        <v>150</v>
      </c>
      <c r="T100" s="15"/>
    </row>
    <row r="101" spans="1:20" ht="38.25">
      <c r="A101" s="6">
        <f t="shared" si="2"/>
        <v>95</v>
      </c>
      <c r="B101" s="19" t="s">
        <v>176</v>
      </c>
      <c r="C101" s="19" t="s">
        <v>299</v>
      </c>
      <c r="D101" s="19" t="s">
        <v>391</v>
      </c>
      <c r="E101" s="19" t="s">
        <v>100</v>
      </c>
      <c r="F101" s="19" t="s">
        <v>33</v>
      </c>
      <c r="G101" s="19">
        <v>2</v>
      </c>
      <c r="H101" s="19">
        <v>1</v>
      </c>
      <c r="I101" s="20" t="s">
        <v>392</v>
      </c>
      <c r="J101" s="19">
        <v>2</v>
      </c>
      <c r="K101" s="19">
        <v>3</v>
      </c>
      <c r="L101" s="19">
        <v>0</v>
      </c>
      <c r="M101" s="19">
        <v>0</v>
      </c>
      <c r="N101" s="16">
        <v>0</v>
      </c>
      <c r="O101" s="19">
        <v>43</v>
      </c>
      <c r="P101" s="19">
        <v>0</v>
      </c>
      <c r="Q101" s="19">
        <v>0</v>
      </c>
      <c r="R101" s="21">
        <f t="shared" si="4"/>
        <v>48</v>
      </c>
      <c r="S101" s="19">
        <v>150</v>
      </c>
      <c r="T101" s="22"/>
    </row>
    <row r="102" spans="1:20" ht="25.5">
      <c r="A102" s="6">
        <f t="shared" si="2"/>
        <v>96</v>
      </c>
      <c r="B102" s="16" t="s">
        <v>393</v>
      </c>
      <c r="C102" s="16" t="s">
        <v>394</v>
      </c>
      <c r="D102" s="16" t="s">
        <v>171</v>
      </c>
      <c r="E102" s="16" t="s">
        <v>100</v>
      </c>
      <c r="F102" s="16" t="s">
        <v>342</v>
      </c>
      <c r="G102" s="16">
        <v>2</v>
      </c>
      <c r="H102" s="16">
        <v>1</v>
      </c>
      <c r="I102" s="17" t="s">
        <v>395</v>
      </c>
      <c r="J102" s="16">
        <v>2</v>
      </c>
      <c r="K102" s="16">
        <v>3</v>
      </c>
      <c r="L102" s="16">
        <v>0</v>
      </c>
      <c r="M102" s="16">
        <v>0</v>
      </c>
      <c r="N102" s="16">
        <v>0</v>
      </c>
      <c r="O102" s="16">
        <v>43</v>
      </c>
      <c r="P102" s="16">
        <v>0</v>
      </c>
      <c r="Q102" s="16">
        <v>0</v>
      </c>
      <c r="R102" s="7">
        <f t="shared" si="4"/>
        <v>48</v>
      </c>
      <c r="S102" s="16">
        <v>150</v>
      </c>
      <c r="T102" s="16"/>
    </row>
    <row r="103" spans="1:20" ht="38.25">
      <c r="A103" s="6">
        <f t="shared" si="2"/>
        <v>97</v>
      </c>
      <c r="B103" s="7" t="s">
        <v>396</v>
      </c>
      <c r="C103" s="7" t="s">
        <v>299</v>
      </c>
      <c r="D103" s="7" t="s">
        <v>187</v>
      </c>
      <c r="E103" s="7" t="s">
        <v>100</v>
      </c>
      <c r="F103" s="8" t="s">
        <v>397</v>
      </c>
      <c r="G103" s="7">
        <v>2</v>
      </c>
      <c r="H103" s="7">
        <v>1</v>
      </c>
      <c r="I103" s="9" t="s">
        <v>34</v>
      </c>
      <c r="J103" s="7">
        <v>2</v>
      </c>
      <c r="K103" s="7">
        <v>3</v>
      </c>
      <c r="L103" s="7">
        <v>0</v>
      </c>
      <c r="M103" s="7">
        <v>0</v>
      </c>
      <c r="N103" s="16">
        <v>0</v>
      </c>
      <c r="O103" s="7">
        <v>43</v>
      </c>
      <c r="P103" s="7">
        <v>0</v>
      </c>
      <c r="Q103" s="7">
        <v>0</v>
      </c>
      <c r="R103" s="7">
        <f t="shared" si="4"/>
        <v>48</v>
      </c>
      <c r="S103" s="7">
        <v>150</v>
      </c>
      <c r="T103" s="8"/>
    </row>
    <row r="104" spans="1:20" ht="25.5">
      <c r="A104" s="6">
        <f t="shared" si="2"/>
        <v>98</v>
      </c>
      <c r="B104" s="16" t="s">
        <v>120</v>
      </c>
      <c r="C104" s="16" t="s">
        <v>398</v>
      </c>
      <c r="D104" s="16" t="s">
        <v>25</v>
      </c>
      <c r="E104" s="16" t="s">
        <v>100</v>
      </c>
      <c r="F104" s="16" t="s">
        <v>399</v>
      </c>
      <c r="G104" s="16">
        <v>3</v>
      </c>
      <c r="H104" s="16">
        <v>1</v>
      </c>
      <c r="I104" s="17" t="s">
        <v>400</v>
      </c>
      <c r="J104" s="16">
        <v>2</v>
      </c>
      <c r="K104" s="16">
        <v>3</v>
      </c>
      <c r="L104" s="16">
        <v>0</v>
      </c>
      <c r="M104" s="16">
        <v>0</v>
      </c>
      <c r="N104" s="16">
        <v>0</v>
      </c>
      <c r="O104" s="16">
        <v>43</v>
      </c>
      <c r="P104" s="16">
        <v>0</v>
      </c>
      <c r="Q104" s="16">
        <v>0</v>
      </c>
      <c r="R104" s="7">
        <f t="shared" si="4"/>
        <v>48</v>
      </c>
      <c r="S104" s="7">
        <v>150</v>
      </c>
      <c r="T104" s="16"/>
    </row>
    <row r="105" spans="1:20" ht="38.25">
      <c r="A105" s="6">
        <f t="shared" si="2"/>
        <v>99</v>
      </c>
      <c r="B105" s="7" t="s">
        <v>401</v>
      </c>
      <c r="C105" s="7" t="s">
        <v>402</v>
      </c>
      <c r="D105" s="7" t="s">
        <v>57</v>
      </c>
      <c r="E105" s="7" t="s">
        <v>100</v>
      </c>
      <c r="F105" s="7" t="s">
        <v>403</v>
      </c>
      <c r="G105" s="7">
        <v>2</v>
      </c>
      <c r="H105" s="7">
        <v>2</v>
      </c>
      <c r="I105" s="9" t="s">
        <v>404</v>
      </c>
      <c r="J105" s="7">
        <v>2</v>
      </c>
      <c r="K105" s="7">
        <v>4</v>
      </c>
      <c r="L105" s="7">
        <v>0</v>
      </c>
      <c r="M105" s="7">
        <v>0</v>
      </c>
      <c r="N105" s="16">
        <v>0</v>
      </c>
      <c r="O105" s="7">
        <v>42</v>
      </c>
      <c r="P105" s="7">
        <v>0</v>
      </c>
      <c r="Q105" s="7">
        <v>0</v>
      </c>
      <c r="R105" s="7">
        <f t="shared" si="4"/>
        <v>48</v>
      </c>
      <c r="S105" s="7">
        <v>150</v>
      </c>
      <c r="T105" s="8"/>
    </row>
    <row r="106" spans="1:20" ht="38.25">
      <c r="A106" s="6">
        <f t="shared" si="2"/>
        <v>100</v>
      </c>
      <c r="B106" s="16" t="s">
        <v>140</v>
      </c>
      <c r="C106" s="16" t="s">
        <v>165</v>
      </c>
      <c r="D106" s="16" t="s">
        <v>182</v>
      </c>
      <c r="E106" s="16" t="s">
        <v>100</v>
      </c>
      <c r="F106" s="16" t="s">
        <v>342</v>
      </c>
      <c r="G106" s="16">
        <v>1</v>
      </c>
      <c r="H106" s="16">
        <v>1</v>
      </c>
      <c r="I106" s="17" t="s">
        <v>405</v>
      </c>
      <c r="J106" s="16">
        <v>3</v>
      </c>
      <c r="K106" s="16">
        <v>5</v>
      </c>
      <c r="L106" s="16">
        <v>0</v>
      </c>
      <c r="M106" s="16">
        <v>10</v>
      </c>
      <c r="N106" s="16">
        <v>0</v>
      </c>
      <c r="O106" s="16">
        <v>29</v>
      </c>
      <c r="P106" s="16">
        <v>0</v>
      </c>
      <c r="Q106" s="16">
        <v>0</v>
      </c>
      <c r="R106" s="7">
        <f t="shared" si="4"/>
        <v>47</v>
      </c>
      <c r="S106" s="16">
        <v>100</v>
      </c>
      <c r="T106" s="16"/>
    </row>
    <row r="107" spans="1:20" ht="38.25">
      <c r="A107" s="6">
        <f t="shared" si="2"/>
        <v>101</v>
      </c>
      <c r="B107" s="11" t="s">
        <v>82</v>
      </c>
      <c r="C107" s="11" t="s">
        <v>83</v>
      </c>
      <c r="D107" s="11" t="s">
        <v>406</v>
      </c>
      <c r="E107" s="11" t="s">
        <v>100</v>
      </c>
      <c r="F107" s="11" t="s">
        <v>38</v>
      </c>
      <c r="G107" s="11">
        <v>1</v>
      </c>
      <c r="H107" s="11">
        <v>1</v>
      </c>
      <c r="I107" s="12" t="s">
        <v>407</v>
      </c>
      <c r="J107" s="11">
        <v>3</v>
      </c>
      <c r="K107" s="11">
        <v>4</v>
      </c>
      <c r="L107" s="11">
        <v>0</v>
      </c>
      <c r="M107" s="11">
        <v>0</v>
      </c>
      <c r="N107" s="16">
        <v>0</v>
      </c>
      <c r="O107" s="11">
        <v>40</v>
      </c>
      <c r="P107" s="11">
        <v>0</v>
      </c>
      <c r="Q107" s="11">
        <v>0</v>
      </c>
      <c r="R107" s="7">
        <f t="shared" si="4"/>
        <v>47</v>
      </c>
      <c r="S107" s="16">
        <v>100</v>
      </c>
      <c r="T107" s="11"/>
    </row>
    <row r="108" spans="1:20" ht="25.5">
      <c r="A108" s="6">
        <f t="shared" si="2"/>
        <v>102</v>
      </c>
      <c r="B108" s="7" t="s">
        <v>408</v>
      </c>
      <c r="C108" s="7" t="s">
        <v>116</v>
      </c>
      <c r="D108" s="7" t="s">
        <v>409</v>
      </c>
      <c r="E108" s="7" t="s">
        <v>100</v>
      </c>
      <c r="F108" s="7" t="s">
        <v>410</v>
      </c>
      <c r="G108" s="7">
        <v>2</v>
      </c>
      <c r="H108" s="7">
        <v>1</v>
      </c>
      <c r="I108" s="9" t="s">
        <v>34</v>
      </c>
      <c r="J108" s="7">
        <v>2</v>
      </c>
      <c r="K108" s="7">
        <v>4</v>
      </c>
      <c r="L108" s="7">
        <v>0</v>
      </c>
      <c r="M108" s="7">
        <v>3</v>
      </c>
      <c r="N108" s="16">
        <v>0</v>
      </c>
      <c r="O108" s="7">
        <v>38</v>
      </c>
      <c r="P108" s="7">
        <v>0</v>
      </c>
      <c r="Q108" s="7">
        <v>0</v>
      </c>
      <c r="R108" s="7">
        <f t="shared" si="4"/>
        <v>47</v>
      </c>
      <c r="S108" s="7">
        <v>150</v>
      </c>
      <c r="T108" s="8"/>
    </row>
    <row r="109" spans="1:20" ht="63.75">
      <c r="A109" s="6">
        <f t="shared" si="2"/>
        <v>103</v>
      </c>
      <c r="B109" s="13" t="s">
        <v>411</v>
      </c>
      <c r="C109" s="13" t="s">
        <v>51</v>
      </c>
      <c r="D109" s="13" t="s">
        <v>412</v>
      </c>
      <c r="E109" s="13" t="s">
        <v>100</v>
      </c>
      <c r="F109" s="13" t="s">
        <v>27</v>
      </c>
      <c r="G109" s="13">
        <v>2</v>
      </c>
      <c r="H109" s="13">
        <v>2</v>
      </c>
      <c r="I109" s="14" t="s">
        <v>413</v>
      </c>
      <c r="J109" s="13">
        <v>2</v>
      </c>
      <c r="K109" s="13">
        <v>3</v>
      </c>
      <c r="L109" s="13">
        <v>0</v>
      </c>
      <c r="M109" s="13">
        <v>5</v>
      </c>
      <c r="N109" s="16">
        <v>0</v>
      </c>
      <c r="O109" s="13">
        <v>36</v>
      </c>
      <c r="P109" s="13">
        <v>0</v>
      </c>
      <c r="Q109" s="13">
        <v>0</v>
      </c>
      <c r="R109" s="7">
        <f t="shared" si="4"/>
        <v>46</v>
      </c>
      <c r="S109" s="7">
        <v>150</v>
      </c>
      <c r="T109" s="15"/>
    </row>
    <row r="110" spans="1:20" ht="38.25">
      <c r="A110" s="6">
        <f t="shared" si="2"/>
        <v>104</v>
      </c>
      <c r="B110" s="16" t="s">
        <v>414</v>
      </c>
      <c r="C110" s="16" t="s">
        <v>299</v>
      </c>
      <c r="D110" s="16" t="s">
        <v>415</v>
      </c>
      <c r="E110" s="16" t="s">
        <v>255</v>
      </c>
      <c r="F110" s="16" t="s">
        <v>172</v>
      </c>
      <c r="G110" s="16">
        <v>5</v>
      </c>
      <c r="H110" s="16">
        <v>1</v>
      </c>
      <c r="I110" s="17" t="s">
        <v>416</v>
      </c>
      <c r="J110" s="16">
        <v>0</v>
      </c>
      <c r="K110" s="16">
        <v>2</v>
      </c>
      <c r="L110" s="16">
        <v>0</v>
      </c>
      <c r="M110" s="16">
        <v>5</v>
      </c>
      <c r="N110" s="16">
        <v>0</v>
      </c>
      <c r="O110" s="16">
        <v>37</v>
      </c>
      <c r="P110" s="16">
        <v>0</v>
      </c>
      <c r="Q110" s="16">
        <v>2</v>
      </c>
      <c r="R110" s="16">
        <f t="shared" si="4"/>
        <v>46</v>
      </c>
      <c r="S110" s="16">
        <v>150</v>
      </c>
      <c r="T110" s="18"/>
    </row>
    <row r="111" spans="1:20" ht="38.25">
      <c r="A111" s="6">
        <f t="shared" si="2"/>
        <v>105</v>
      </c>
      <c r="B111" s="13" t="s">
        <v>417</v>
      </c>
      <c r="C111" s="13" t="s">
        <v>418</v>
      </c>
      <c r="D111" s="13" t="s">
        <v>419</v>
      </c>
      <c r="E111" s="13" t="s">
        <v>100</v>
      </c>
      <c r="F111" s="13" t="s">
        <v>420</v>
      </c>
      <c r="G111" s="13">
        <v>3</v>
      </c>
      <c r="H111" s="13">
        <v>1</v>
      </c>
      <c r="I111" s="14" t="s">
        <v>421</v>
      </c>
      <c r="J111" s="13">
        <v>5</v>
      </c>
      <c r="K111" s="13">
        <v>2</v>
      </c>
      <c r="L111" s="13">
        <v>0</v>
      </c>
      <c r="M111" s="13">
        <v>0</v>
      </c>
      <c r="N111" s="16">
        <v>0</v>
      </c>
      <c r="O111" s="13">
        <v>38</v>
      </c>
      <c r="P111" s="13">
        <v>0</v>
      </c>
      <c r="Q111" s="13">
        <v>0</v>
      </c>
      <c r="R111" s="7">
        <f t="shared" si="4"/>
        <v>45</v>
      </c>
      <c r="S111" s="7">
        <v>150</v>
      </c>
      <c r="T111" s="15"/>
    </row>
    <row r="112" spans="1:20" ht="51">
      <c r="A112" s="6">
        <f t="shared" si="2"/>
        <v>106</v>
      </c>
      <c r="B112" s="7" t="s">
        <v>422</v>
      </c>
      <c r="C112" s="7" t="s">
        <v>231</v>
      </c>
      <c r="D112" s="7" t="s">
        <v>259</v>
      </c>
      <c r="E112" s="7" t="s">
        <v>100</v>
      </c>
      <c r="F112" s="7" t="s">
        <v>53</v>
      </c>
      <c r="G112" s="7">
        <v>3</v>
      </c>
      <c r="H112" s="7">
        <v>1</v>
      </c>
      <c r="I112" s="9" t="s">
        <v>423</v>
      </c>
      <c r="J112" s="7">
        <v>2</v>
      </c>
      <c r="K112" s="7">
        <v>4</v>
      </c>
      <c r="L112" s="7">
        <v>0</v>
      </c>
      <c r="M112" s="7">
        <v>0</v>
      </c>
      <c r="N112" s="16">
        <v>0</v>
      </c>
      <c r="O112" s="7">
        <v>29</v>
      </c>
      <c r="P112" s="7">
        <v>10</v>
      </c>
      <c r="Q112" s="7">
        <v>0</v>
      </c>
      <c r="R112" s="7">
        <f t="shared" si="4"/>
        <v>45</v>
      </c>
      <c r="S112" s="7">
        <v>150</v>
      </c>
      <c r="T112" s="8"/>
    </row>
    <row r="113" spans="1:20" ht="38.25">
      <c r="A113" s="6">
        <f t="shared" si="2"/>
        <v>107</v>
      </c>
      <c r="B113" s="7" t="s">
        <v>424</v>
      </c>
      <c r="C113" s="7" t="s">
        <v>425</v>
      </c>
      <c r="D113" s="7" t="s">
        <v>426</v>
      </c>
      <c r="E113" s="7" t="s">
        <v>100</v>
      </c>
      <c r="F113" s="8" t="s">
        <v>427</v>
      </c>
      <c r="G113" s="7">
        <v>4</v>
      </c>
      <c r="H113" s="7">
        <v>1</v>
      </c>
      <c r="I113" s="9" t="s">
        <v>428</v>
      </c>
      <c r="J113" s="7">
        <v>5</v>
      </c>
      <c r="K113" s="7">
        <v>4</v>
      </c>
      <c r="L113" s="7">
        <v>0</v>
      </c>
      <c r="M113" s="7">
        <v>0</v>
      </c>
      <c r="N113" s="16">
        <v>0</v>
      </c>
      <c r="O113" s="7">
        <v>35</v>
      </c>
      <c r="P113" s="7">
        <v>0</v>
      </c>
      <c r="Q113" s="7">
        <v>0</v>
      </c>
      <c r="R113" s="7">
        <f t="shared" si="4"/>
        <v>44</v>
      </c>
      <c r="S113" s="7">
        <v>150</v>
      </c>
      <c r="T113" s="8"/>
    </row>
    <row r="114" spans="1:20" ht="25.5">
      <c r="A114" s="6">
        <f t="shared" si="2"/>
        <v>108</v>
      </c>
      <c r="B114" s="11" t="s">
        <v>429</v>
      </c>
      <c r="C114" s="11" t="s">
        <v>430</v>
      </c>
      <c r="D114" s="11" t="s">
        <v>220</v>
      </c>
      <c r="E114" s="11" t="s">
        <v>100</v>
      </c>
      <c r="F114" s="23" t="s">
        <v>431</v>
      </c>
      <c r="G114" s="11">
        <v>1</v>
      </c>
      <c r="H114" s="11">
        <v>1</v>
      </c>
      <c r="I114" s="12" t="s">
        <v>432</v>
      </c>
      <c r="J114" s="11">
        <v>5</v>
      </c>
      <c r="K114" s="11">
        <v>3</v>
      </c>
      <c r="L114" s="11">
        <v>0</v>
      </c>
      <c r="M114" s="11">
        <v>0</v>
      </c>
      <c r="N114" s="16">
        <v>0</v>
      </c>
      <c r="O114" s="11">
        <f>30+3</f>
        <v>33</v>
      </c>
      <c r="P114" s="11">
        <v>0</v>
      </c>
      <c r="Q114" s="11">
        <v>0</v>
      </c>
      <c r="R114" s="7">
        <f t="shared" si="4"/>
        <v>41</v>
      </c>
      <c r="S114" s="16">
        <v>100</v>
      </c>
      <c r="T114" s="11"/>
    </row>
    <row r="115" spans="1:20" ht="25.5">
      <c r="A115" s="6">
        <f t="shared" si="2"/>
        <v>109</v>
      </c>
      <c r="B115" s="11" t="s">
        <v>106</v>
      </c>
      <c r="C115" s="11" t="s">
        <v>61</v>
      </c>
      <c r="D115" s="11" t="s">
        <v>433</v>
      </c>
      <c r="E115" s="11" t="s">
        <v>100</v>
      </c>
      <c r="F115" s="11" t="s">
        <v>33</v>
      </c>
      <c r="G115" s="11">
        <v>2</v>
      </c>
      <c r="H115" s="11">
        <v>1</v>
      </c>
      <c r="I115" s="12" t="s">
        <v>434</v>
      </c>
      <c r="J115" s="23">
        <v>2</v>
      </c>
      <c r="K115" s="11">
        <v>3</v>
      </c>
      <c r="L115" s="11">
        <v>0</v>
      </c>
      <c r="M115" s="11">
        <v>0</v>
      </c>
      <c r="N115" s="16">
        <v>0</v>
      </c>
      <c r="O115" s="11">
        <v>36</v>
      </c>
      <c r="P115" s="11">
        <v>0</v>
      </c>
      <c r="Q115" s="11">
        <v>0</v>
      </c>
      <c r="R115" s="7">
        <f t="shared" si="4"/>
        <v>41</v>
      </c>
      <c r="S115" s="11">
        <v>150</v>
      </c>
      <c r="T115" s="11"/>
    </row>
    <row r="116" spans="1:20" ht="38.25">
      <c r="A116" s="6">
        <f t="shared" si="2"/>
        <v>110</v>
      </c>
      <c r="B116" s="13" t="s">
        <v>210</v>
      </c>
      <c r="C116" s="13" t="s">
        <v>379</v>
      </c>
      <c r="D116" s="13" t="s">
        <v>435</v>
      </c>
      <c r="E116" s="13" t="s">
        <v>100</v>
      </c>
      <c r="F116" s="15" t="s">
        <v>436</v>
      </c>
      <c r="G116" s="13">
        <v>2</v>
      </c>
      <c r="H116" s="13">
        <v>1</v>
      </c>
      <c r="I116" s="14" t="s">
        <v>437</v>
      </c>
      <c r="J116" s="13">
        <v>5</v>
      </c>
      <c r="K116" s="13">
        <v>4</v>
      </c>
      <c r="L116" s="13">
        <v>0</v>
      </c>
      <c r="M116" s="13">
        <v>0</v>
      </c>
      <c r="N116" s="16">
        <v>0</v>
      </c>
      <c r="O116" s="13">
        <v>21</v>
      </c>
      <c r="P116" s="13">
        <v>10</v>
      </c>
      <c r="Q116" s="13">
        <v>0</v>
      </c>
      <c r="R116" s="7">
        <f t="shared" si="4"/>
        <v>40</v>
      </c>
      <c r="S116" s="13">
        <v>150</v>
      </c>
      <c r="T116" s="15"/>
    </row>
    <row r="117" spans="1:20" ht="25.5">
      <c r="A117" s="6">
        <f t="shared" si="2"/>
        <v>111</v>
      </c>
      <c r="B117" s="16" t="s">
        <v>245</v>
      </c>
      <c r="C117" s="16" t="s">
        <v>438</v>
      </c>
      <c r="D117" s="16" t="s">
        <v>439</v>
      </c>
      <c r="E117" s="16" t="s">
        <v>100</v>
      </c>
      <c r="F117" s="16" t="s">
        <v>440</v>
      </c>
      <c r="G117" s="16">
        <v>1</v>
      </c>
      <c r="H117" s="16">
        <v>1</v>
      </c>
      <c r="I117" s="17" t="s">
        <v>441</v>
      </c>
      <c r="J117" s="16">
        <v>7</v>
      </c>
      <c r="K117" s="16">
        <v>3</v>
      </c>
      <c r="L117" s="16">
        <v>0</v>
      </c>
      <c r="M117" s="16">
        <v>0</v>
      </c>
      <c r="N117" s="16">
        <v>0</v>
      </c>
      <c r="O117" s="16">
        <v>27</v>
      </c>
      <c r="P117" s="16">
        <v>0</v>
      </c>
      <c r="Q117" s="16">
        <v>0</v>
      </c>
      <c r="R117" s="16">
        <f t="shared" si="4"/>
        <v>37</v>
      </c>
      <c r="S117" s="16">
        <v>100</v>
      </c>
      <c r="T117" s="16"/>
    </row>
    <row r="118" spans="1:20" ht="38.25">
      <c r="A118" s="6">
        <f t="shared" si="2"/>
        <v>112</v>
      </c>
      <c r="B118" s="11" t="s">
        <v>245</v>
      </c>
      <c r="C118" s="11" t="s">
        <v>220</v>
      </c>
      <c r="D118" s="11" t="s">
        <v>295</v>
      </c>
      <c r="E118" s="11" t="s">
        <v>100</v>
      </c>
      <c r="F118" s="11" t="s">
        <v>142</v>
      </c>
      <c r="G118" s="11">
        <v>1</v>
      </c>
      <c r="H118" s="11">
        <v>1</v>
      </c>
      <c r="I118" s="12" t="s">
        <v>442</v>
      </c>
      <c r="J118" s="11">
        <v>7</v>
      </c>
      <c r="K118" s="11">
        <v>4</v>
      </c>
      <c r="L118" s="11">
        <v>0</v>
      </c>
      <c r="M118" s="11">
        <v>0</v>
      </c>
      <c r="N118" s="16">
        <v>0</v>
      </c>
      <c r="O118" s="11">
        <v>24</v>
      </c>
      <c r="P118" s="11">
        <v>0</v>
      </c>
      <c r="Q118" s="11">
        <v>0</v>
      </c>
      <c r="R118" s="7">
        <f t="shared" si="4"/>
        <v>35</v>
      </c>
      <c r="S118" s="11">
        <v>100</v>
      </c>
      <c r="T118" s="11"/>
    </row>
    <row r="119" spans="1:20" ht="63.75">
      <c r="A119" s="6">
        <f t="shared" si="2"/>
        <v>113</v>
      </c>
      <c r="B119" s="7" t="s">
        <v>245</v>
      </c>
      <c r="C119" s="7" t="s">
        <v>443</v>
      </c>
      <c r="D119" s="7" t="s">
        <v>444</v>
      </c>
      <c r="E119" s="7" t="s">
        <v>100</v>
      </c>
      <c r="F119" s="7" t="s">
        <v>53</v>
      </c>
      <c r="G119" s="7">
        <v>3</v>
      </c>
      <c r="H119" s="7">
        <v>1</v>
      </c>
      <c r="I119" s="9" t="s">
        <v>445</v>
      </c>
      <c r="J119" s="7">
        <v>7</v>
      </c>
      <c r="K119" s="7">
        <v>4</v>
      </c>
      <c r="L119" s="7">
        <v>0</v>
      </c>
      <c r="M119" s="7">
        <v>0</v>
      </c>
      <c r="N119" s="16">
        <v>0</v>
      </c>
      <c r="O119" s="7">
        <v>24</v>
      </c>
      <c r="P119" s="7">
        <v>0</v>
      </c>
      <c r="Q119" s="7">
        <v>0</v>
      </c>
      <c r="R119" s="7">
        <f t="shared" si="4"/>
        <v>35</v>
      </c>
      <c r="S119" s="7">
        <v>150</v>
      </c>
      <c r="T119" s="8"/>
    </row>
    <row r="120" spans="1:20">
      <c r="A120" s="6">
        <f t="shared" si="2"/>
        <v>114</v>
      </c>
      <c r="B120" s="7" t="s">
        <v>332</v>
      </c>
      <c r="C120" s="7" t="s">
        <v>446</v>
      </c>
      <c r="D120" s="7" t="s">
        <v>447</v>
      </c>
      <c r="E120" s="7" t="s">
        <v>100</v>
      </c>
      <c r="F120" s="7" t="s">
        <v>96</v>
      </c>
      <c r="G120" s="7">
        <v>3</v>
      </c>
      <c r="H120" s="7">
        <v>1</v>
      </c>
      <c r="I120" s="9" t="s">
        <v>335</v>
      </c>
      <c r="J120" s="7">
        <v>5</v>
      </c>
      <c r="K120" s="7">
        <v>4</v>
      </c>
      <c r="L120" s="7">
        <v>0</v>
      </c>
      <c r="M120" s="7">
        <v>2</v>
      </c>
      <c r="N120" s="16">
        <v>0</v>
      </c>
      <c r="O120" s="7">
        <v>24</v>
      </c>
      <c r="P120" s="7">
        <v>0</v>
      </c>
      <c r="Q120" s="7">
        <v>0</v>
      </c>
      <c r="R120" s="7">
        <f t="shared" si="4"/>
        <v>35</v>
      </c>
      <c r="S120" s="7">
        <v>150</v>
      </c>
      <c r="T120" s="8"/>
    </row>
    <row r="121" spans="1:20" ht="25.5">
      <c r="A121" s="6">
        <f t="shared" si="2"/>
        <v>115</v>
      </c>
      <c r="B121" s="11" t="s">
        <v>448</v>
      </c>
      <c r="C121" s="11" t="s">
        <v>177</v>
      </c>
      <c r="D121" s="11" t="s">
        <v>243</v>
      </c>
      <c r="E121" s="11" t="s">
        <v>100</v>
      </c>
      <c r="F121" s="11" t="s">
        <v>449</v>
      </c>
      <c r="G121" s="11">
        <v>2</v>
      </c>
      <c r="H121" s="11">
        <v>1</v>
      </c>
      <c r="I121" s="12" t="s">
        <v>450</v>
      </c>
      <c r="J121" s="11">
        <v>0</v>
      </c>
      <c r="K121" s="11">
        <v>4</v>
      </c>
      <c r="L121" s="11">
        <v>0</v>
      </c>
      <c r="M121" s="11">
        <v>2</v>
      </c>
      <c r="N121" s="16">
        <v>0</v>
      </c>
      <c r="O121" s="11">
        <v>29</v>
      </c>
      <c r="P121" s="11">
        <v>0</v>
      </c>
      <c r="Q121" s="11">
        <v>0</v>
      </c>
      <c r="R121" s="7">
        <f t="shared" si="4"/>
        <v>35</v>
      </c>
      <c r="S121" s="13">
        <v>150</v>
      </c>
      <c r="T121" s="11"/>
    </row>
    <row r="122" spans="1:20" s="26" customFormat="1" ht="38.25">
      <c r="A122" s="6">
        <f t="shared" si="2"/>
        <v>116</v>
      </c>
      <c r="B122" s="11" t="s">
        <v>140</v>
      </c>
      <c r="C122" s="11" t="s">
        <v>451</v>
      </c>
      <c r="D122" s="11" t="s">
        <v>452</v>
      </c>
      <c r="E122" s="11" t="s">
        <v>100</v>
      </c>
      <c r="F122" s="11" t="s">
        <v>453</v>
      </c>
      <c r="G122" s="11">
        <v>1</v>
      </c>
      <c r="H122" s="11">
        <v>1</v>
      </c>
      <c r="I122" s="12" t="s">
        <v>185</v>
      </c>
      <c r="J122" s="11">
        <v>3</v>
      </c>
      <c r="K122" s="11">
        <v>3</v>
      </c>
      <c r="L122" s="11">
        <v>0</v>
      </c>
      <c r="M122" s="11">
        <v>0</v>
      </c>
      <c r="N122" s="16">
        <v>0</v>
      </c>
      <c r="O122" s="11">
        <v>28</v>
      </c>
      <c r="P122" s="11">
        <v>0</v>
      </c>
      <c r="Q122" s="11">
        <v>0</v>
      </c>
      <c r="R122" s="7">
        <f>SUM(J122:Q122)</f>
        <v>34</v>
      </c>
      <c r="S122" s="16">
        <v>100</v>
      </c>
      <c r="T122" s="11"/>
    </row>
    <row r="123" spans="1:20" ht="51">
      <c r="A123" s="6">
        <f t="shared" si="2"/>
        <v>117</v>
      </c>
      <c r="B123" s="7" t="s">
        <v>396</v>
      </c>
      <c r="C123" s="7" t="s">
        <v>249</v>
      </c>
      <c r="D123" s="7" t="s">
        <v>454</v>
      </c>
      <c r="E123" s="7" t="s">
        <v>100</v>
      </c>
      <c r="F123" s="8" t="s">
        <v>455</v>
      </c>
      <c r="G123" s="7">
        <v>4</v>
      </c>
      <c r="H123" s="7">
        <v>1</v>
      </c>
      <c r="I123" s="9" t="s">
        <v>456</v>
      </c>
      <c r="J123" s="7">
        <v>2</v>
      </c>
      <c r="K123" s="7">
        <v>4</v>
      </c>
      <c r="L123" s="7">
        <v>0</v>
      </c>
      <c r="M123" s="7">
        <v>2</v>
      </c>
      <c r="N123" s="16">
        <v>0</v>
      </c>
      <c r="O123" s="7">
        <v>15</v>
      </c>
      <c r="P123" s="7">
        <v>10</v>
      </c>
      <c r="Q123" s="7">
        <v>0</v>
      </c>
      <c r="R123" s="7">
        <f>SUM(J123:Q123)</f>
        <v>33</v>
      </c>
      <c r="S123" s="7">
        <v>150</v>
      </c>
      <c r="T123" s="8"/>
    </row>
    <row r="124" spans="1:20" s="10" customFormat="1" ht="38.25">
      <c r="A124" s="6">
        <f t="shared" si="2"/>
        <v>118</v>
      </c>
      <c r="B124" s="11" t="s">
        <v>457</v>
      </c>
      <c r="C124" s="11" t="s">
        <v>458</v>
      </c>
      <c r="D124" s="11" t="s">
        <v>459</v>
      </c>
      <c r="E124" s="11" t="s">
        <v>100</v>
      </c>
      <c r="F124" s="11" t="s">
        <v>460</v>
      </c>
      <c r="G124" s="11">
        <v>1</v>
      </c>
      <c r="H124" s="11">
        <v>1</v>
      </c>
      <c r="I124" s="12" t="s">
        <v>356</v>
      </c>
      <c r="J124" s="34" t="s">
        <v>461</v>
      </c>
      <c r="K124" s="35"/>
      <c r="L124" s="35"/>
      <c r="M124" s="35"/>
      <c r="N124" s="35"/>
      <c r="O124" s="35"/>
      <c r="P124" s="35"/>
      <c r="Q124" s="35"/>
      <c r="R124" s="35"/>
      <c r="S124" s="35"/>
      <c r="T124" s="36"/>
    </row>
    <row r="125" spans="1:20" s="27" customFormat="1">
      <c r="A125" s="6" t="s">
        <v>462</v>
      </c>
      <c r="B125" s="2"/>
      <c r="C125" s="2"/>
      <c r="D125" s="2"/>
      <c r="E125" s="2"/>
      <c r="F125" s="2"/>
      <c r="G125" s="2"/>
      <c r="H125" s="2"/>
      <c r="I125" s="1" t="s">
        <v>463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s="27" customFormat="1">
      <c r="A126" s="6" t="s">
        <v>464</v>
      </c>
      <c r="B126" s="2"/>
      <c r="C126" s="2"/>
      <c r="D126" s="2"/>
      <c r="E126" s="2"/>
      <c r="F126" s="2"/>
      <c r="G126" s="2"/>
      <c r="H126" s="2"/>
      <c r="I126" s="1" t="s">
        <v>465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s="27" customFormat="1">
      <c r="A127" s="6" t="s">
        <v>466</v>
      </c>
      <c r="B127" s="2"/>
      <c r="C127" s="2"/>
      <c r="D127" s="2"/>
      <c r="E127" s="2"/>
      <c r="F127" s="2"/>
      <c r="G127" s="2"/>
      <c r="H127" s="2"/>
      <c r="I127" s="1" t="s">
        <v>467</v>
      </c>
      <c r="J127" s="2"/>
      <c r="K127" s="2"/>
      <c r="L127" s="2"/>
      <c r="M127" s="2"/>
      <c r="N127" s="2"/>
      <c r="O127" s="2"/>
      <c r="P127" s="2"/>
      <c r="Q127" s="2"/>
      <c r="R127" s="2" t="s">
        <v>468</v>
      </c>
      <c r="S127" s="2"/>
      <c r="T127" s="2"/>
    </row>
    <row r="128" spans="1:20" s="27" customFormat="1">
      <c r="A128" s="6" t="s">
        <v>469</v>
      </c>
      <c r="B128" s="2"/>
      <c r="C128" s="2"/>
      <c r="D128" s="2"/>
      <c r="E128" s="2"/>
      <c r="F128" s="2"/>
      <c r="G128" s="2"/>
      <c r="H128" s="2"/>
      <c r="I128" s="1" t="s">
        <v>470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s="27" customFormat="1">
      <c r="A129" s="6" t="s">
        <v>471</v>
      </c>
      <c r="B129" s="2"/>
      <c r="C129" s="2"/>
      <c r="D129" s="2"/>
      <c r="E129" s="2"/>
      <c r="F129" s="2"/>
      <c r="G129" s="2"/>
      <c r="H129" s="2"/>
      <c r="I129" s="1" t="s">
        <v>472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s="27" customFormat="1">
      <c r="A130" s="6" t="s">
        <v>473</v>
      </c>
      <c r="B130" s="2"/>
      <c r="C130" s="2"/>
      <c r="D130" s="2"/>
      <c r="E130" s="2"/>
      <c r="F130" s="2"/>
      <c r="G130" s="2"/>
      <c r="H130" s="2"/>
      <c r="I130" s="1" t="s">
        <v>474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s="27" customFormat="1">
      <c r="A131" s="6" t="s">
        <v>475</v>
      </c>
      <c r="B131" s="2"/>
      <c r="C131" s="2"/>
      <c r="D131" s="2"/>
      <c r="E131" s="2"/>
      <c r="F131" s="2"/>
      <c r="G131" s="2"/>
      <c r="H131" s="2"/>
      <c r="I131" s="1" t="s">
        <v>476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s="27" customFormat="1">
      <c r="A132" s="6" t="s">
        <v>477</v>
      </c>
      <c r="B132" s="2"/>
      <c r="C132" s="2"/>
      <c r="D132" s="2"/>
      <c r="E132" s="2"/>
      <c r="F132" s="2"/>
      <c r="G132" s="2"/>
      <c r="H132" s="2"/>
      <c r="I132" s="1" t="s">
        <v>478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s="27" customFormat="1">
      <c r="A133" s="28" t="s">
        <v>479</v>
      </c>
      <c r="B133" s="2"/>
      <c r="C133" s="2"/>
      <c r="D133" s="2"/>
      <c r="E133" s="2"/>
      <c r="F133" s="2"/>
      <c r="G133" s="2"/>
      <c r="H133" s="2"/>
      <c r="I133" s="1" t="s">
        <v>480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s="27" customFormat="1">
      <c r="A134" s="29"/>
      <c r="B134" s="2"/>
      <c r="C134" s="2"/>
      <c r="D134" s="2"/>
      <c r="E134" s="2"/>
      <c r="F134" s="2"/>
      <c r="G134" s="2"/>
      <c r="H134" s="2"/>
      <c r="I134" s="1" t="s">
        <v>481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s="27" customFormat="1" ht="12" customHeight="1">
      <c r="A135" s="29"/>
      <c r="B135" s="2"/>
      <c r="C135" s="2"/>
      <c r="D135" s="2"/>
      <c r="E135" s="2"/>
      <c r="F135" s="2"/>
      <c r="G135" s="2"/>
      <c r="H135" s="2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s="27" customFormat="1" ht="30" customHeight="1">
      <c r="A136" s="30" t="s">
        <v>485</v>
      </c>
      <c r="B136" s="2"/>
      <c r="C136" s="2"/>
      <c r="D136" s="2"/>
      <c r="E136" s="2"/>
      <c r="F136" s="2"/>
      <c r="G136" s="2"/>
      <c r="H136" s="2"/>
      <c r="I136" s="37" t="s">
        <v>482</v>
      </c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2"/>
    </row>
    <row r="137" spans="1:20">
      <c r="A137" s="29"/>
    </row>
    <row r="138" spans="1:20" s="27" customFormat="1">
      <c r="A138" s="29" t="s">
        <v>486</v>
      </c>
      <c r="B138" s="2"/>
      <c r="C138" s="2"/>
      <c r="D138" s="2"/>
      <c r="E138" s="2"/>
      <c r="F138" s="2"/>
      <c r="G138" s="2"/>
      <c r="H138" s="2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s="27" customFormat="1">
      <c r="A139" s="29" t="s">
        <v>487</v>
      </c>
      <c r="B139" s="2"/>
      <c r="C139" s="2"/>
      <c r="D139" s="2"/>
      <c r="E139" s="2"/>
      <c r="F139" s="2"/>
      <c r="G139" s="2"/>
      <c r="H139" s="2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s="27" customFormat="1">
      <c r="A140" s="29"/>
      <c r="B140" s="2"/>
      <c r="C140" s="2"/>
      <c r="D140" s="2"/>
      <c r="E140" s="2"/>
      <c r="F140" s="2"/>
      <c r="G140" s="2"/>
      <c r="H140" s="2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s="27" customFormat="1">
      <c r="A141" s="29"/>
      <c r="B141" s="2"/>
      <c r="C141" s="2"/>
      <c r="D141" s="2"/>
      <c r="E141" s="2"/>
      <c r="F141" s="2"/>
      <c r="G141" s="2"/>
      <c r="H141" s="2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>
      <c r="A142" s="29"/>
    </row>
    <row r="143" spans="1:20">
      <c r="A143" s="29"/>
      <c r="C143" s="1" t="s">
        <v>483</v>
      </c>
      <c r="R143" s="2" t="s">
        <v>484</v>
      </c>
    </row>
    <row r="144" spans="1:20">
      <c r="A144" s="29"/>
    </row>
    <row r="145" spans="1:19">
      <c r="A145" s="29"/>
      <c r="C145" s="31"/>
      <c r="D145" s="31"/>
      <c r="E145" s="31"/>
      <c r="P145" s="31"/>
      <c r="Q145" s="31"/>
      <c r="R145" s="31"/>
      <c r="S145" s="31"/>
    </row>
    <row r="146" spans="1:19">
      <c r="A146" s="29"/>
    </row>
    <row r="147" spans="1:19">
      <c r="C147" s="31"/>
      <c r="D147" s="31"/>
      <c r="E147" s="31"/>
    </row>
  </sheetData>
  <mergeCells count="15">
    <mergeCell ref="F5:F6"/>
    <mergeCell ref="A5:A6"/>
    <mergeCell ref="B5:B6"/>
    <mergeCell ref="C5:C6"/>
    <mergeCell ref="D5:D6"/>
    <mergeCell ref="E5:E6"/>
    <mergeCell ref="T5:T6"/>
    <mergeCell ref="J124:T124"/>
    <mergeCell ref="I136:S136"/>
    <mergeCell ref="G5:G6"/>
    <mergeCell ref="H5:H6"/>
    <mergeCell ref="I5:I6"/>
    <mergeCell ref="J5:Q5"/>
    <mergeCell ref="R5:R6"/>
    <mergeCell ref="S5:S6"/>
  </mergeCells>
  <pageMargins left="0.19685039370078741" right="0.19685039370078741" top="0.39370078740157483" bottom="0.19685039370078741" header="0.19685039370078741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preliminarna lista za oglasnu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2022-12-14T07:32:06Z</dcterms:modified>
</cp:coreProperties>
</file>